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N:\ZESPÓŁ ds. ORGANIZACYJNYCH\FOLDER PRACOWNIKÓW\Beata Czerska\ZP\2024\05 materiały biurowe\"/>
    </mc:Choice>
  </mc:AlternateContent>
  <xr:revisionPtr revIDLastSave="0" documentId="13_ncr:1_{F177DE67-8277-413E-B39C-5684DF4CB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BIUROWE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G100" i="1"/>
  <c r="G99" i="1"/>
  <c r="I99" i="1" s="1"/>
  <c r="J99" i="1" s="1"/>
  <c r="G98" i="1"/>
  <c r="I98" i="1" s="1"/>
  <c r="G97" i="1"/>
  <c r="I97" i="1" s="1"/>
  <c r="G96" i="1"/>
  <c r="I96" i="1" s="1"/>
  <c r="J96" i="1" s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I39" i="1" s="1"/>
  <c r="G38" i="1"/>
  <c r="I38" i="1" s="1"/>
  <c r="J38" i="1" s="1"/>
  <c r="G37" i="1"/>
  <c r="G36" i="1"/>
  <c r="I36" i="1" s="1"/>
  <c r="G35" i="1"/>
  <c r="G34" i="1"/>
  <c r="G33" i="1"/>
  <c r="G32" i="1"/>
  <c r="G31" i="1"/>
  <c r="G30" i="1"/>
  <c r="I30" i="1" s="1"/>
  <c r="G29" i="1"/>
  <c r="G28" i="1"/>
  <c r="G27" i="1"/>
  <c r="I27" i="1" s="1"/>
  <c r="G26" i="1"/>
  <c r="I26" i="1" s="1"/>
  <c r="G25" i="1"/>
  <c r="G24" i="1"/>
  <c r="I24" i="1" s="1"/>
  <c r="G23" i="1"/>
  <c r="G22" i="1"/>
  <c r="G21" i="1"/>
  <c r="G20" i="1"/>
  <c r="G19" i="1"/>
  <c r="G18" i="1"/>
  <c r="I18" i="1" s="1"/>
  <c r="G17" i="1"/>
  <c r="G16" i="1"/>
  <c r="G15" i="1"/>
  <c r="I15" i="1" s="1"/>
  <c r="G14" i="1"/>
  <c r="I14" i="1" s="1"/>
  <c r="J14" i="1" s="1"/>
  <c r="G13" i="1"/>
  <c r="G12" i="1"/>
  <c r="I12" i="1" s="1"/>
  <c r="G11" i="1"/>
  <c r="G10" i="1"/>
  <c r="G9" i="1"/>
  <c r="I9" i="1" s="1"/>
  <c r="G8" i="1"/>
  <c r="G7" i="1"/>
  <c r="G6" i="1"/>
  <c r="I11" i="1"/>
  <c r="I17" i="1"/>
  <c r="J17" i="1" s="1"/>
  <c r="I20" i="1"/>
  <c r="J20" i="1" s="1"/>
  <c r="I21" i="1"/>
  <c r="I23" i="1"/>
  <c r="J23" i="1" s="1"/>
  <c r="I29" i="1"/>
  <c r="J29" i="1" s="1"/>
  <c r="I32" i="1"/>
  <c r="J32" i="1" s="1"/>
  <c r="I33" i="1"/>
  <c r="I35" i="1"/>
  <c r="J35" i="1" s="1"/>
  <c r="I40" i="1"/>
  <c r="I41" i="1"/>
  <c r="I42" i="1"/>
  <c r="I44" i="1"/>
  <c r="I59" i="1"/>
  <c r="I68" i="1"/>
  <c r="I71" i="1"/>
  <c r="J71" i="1" s="1"/>
  <c r="I77" i="1"/>
  <c r="J77" i="1" s="1"/>
  <c r="I89" i="1"/>
  <c r="J89" i="1" s="1"/>
  <c r="I100" i="1"/>
  <c r="I101" i="1"/>
  <c r="I65" i="1" l="1"/>
  <c r="J65" i="1" s="1"/>
  <c r="I86" i="1"/>
  <c r="J86" i="1" s="1"/>
  <c r="I74" i="1"/>
  <c r="J74" i="1" s="1"/>
  <c r="I92" i="1"/>
  <c r="J92" i="1" s="1"/>
  <c r="I37" i="1"/>
  <c r="J37" i="1" s="1"/>
  <c r="I80" i="1"/>
  <c r="J80" i="1" s="1"/>
  <c r="I53" i="1"/>
  <c r="J53" i="1" s="1"/>
  <c r="I22" i="1"/>
  <c r="J22" i="1" s="1"/>
  <c r="I16" i="1"/>
  <c r="J16" i="1" s="1"/>
  <c r="I25" i="1"/>
  <c r="J25" i="1" s="1"/>
  <c r="I13" i="1"/>
  <c r="J13" i="1" s="1"/>
  <c r="I31" i="1"/>
  <c r="J31" i="1" s="1"/>
  <c r="I47" i="1"/>
  <c r="J47" i="1" s="1"/>
  <c r="I83" i="1"/>
  <c r="J83" i="1" s="1"/>
  <c r="I56" i="1"/>
  <c r="J56" i="1" s="1"/>
  <c r="I62" i="1"/>
  <c r="J62" i="1" s="1"/>
  <c r="I50" i="1"/>
  <c r="J50" i="1" s="1"/>
  <c r="I95" i="1"/>
  <c r="J95" i="1" s="1"/>
  <c r="I34" i="1"/>
  <c r="J34" i="1" s="1"/>
  <c r="J44" i="1"/>
  <c r="J68" i="1"/>
  <c r="J41" i="1"/>
  <c r="J59" i="1"/>
  <c r="J40" i="1"/>
  <c r="I10" i="1"/>
  <c r="J10" i="1" s="1"/>
  <c r="I28" i="1"/>
  <c r="J28" i="1" s="1"/>
  <c r="I19" i="1"/>
  <c r="J19" i="1" s="1"/>
  <c r="J101" i="1"/>
  <c r="J42" i="1"/>
  <c r="J98" i="1"/>
  <c r="I94" i="1"/>
  <c r="J94" i="1" s="1"/>
  <c r="I82" i="1"/>
  <c r="J82" i="1" s="1"/>
  <c r="I76" i="1"/>
  <c r="J76" i="1" s="1"/>
  <c r="I70" i="1"/>
  <c r="J70" i="1" s="1"/>
  <c r="I64" i="1"/>
  <c r="J64" i="1" s="1"/>
  <c r="I58" i="1"/>
  <c r="J58" i="1" s="1"/>
  <c r="I52" i="1"/>
  <c r="J52" i="1" s="1"/>
  <c r="I46" i="1"/>
  <c r="J46" i="1"/>
  <c r="I87" i="1"/>
  <c r="J87" i="1" s="1"/>
  <c r="I81" i="1"/>
  <c r="J81" i="1" s="1"/>
  <c r="I75" i="1"/>
  <c r="J75" i="1" s="1"/>
  <c r="I69" i="1"/>
  <c r="J69" i="1" s="1"/>
  <c r="I63" i="1"/>
  <c r="J63" i="1" s="1"/>
  <c r="I57" i="1"/>
  <c r="J57" i="1" s="1"/>
  <c r="I51" i="1"/>
  <c r="J51" i="1" s="1"/>
  <c r="I45" i="1"/>
  <c r="J45" i="1" s="1"/>
  <c r="I8" i="1"/>
  <c r="J8" i="1" s="1"/>
  <c r="I7" i="1"/>
  <c r="J7" i="1" s="1"/>
  <c r="I6" i="1"/>
  <c r="J6" i="1" s="1"/>
  <c r="G102" i="1"/>
  <c r="I91" i="1"/>
  <c r="J91" i="1" s="1"/>
  <c r="I85" i="1"/>
  <c r="J85" i="1" s="1"/>
  <c r="I79" i="1"/>
  <c r="J79" i="1" s="1"/>
  <c r="I73" i="1"/>
  <c r="J73" i="1" s="1"/>
  <c r="I67" i="1"/>
  <c r="J67" i="1" s="1"/>
  <c r="I61" i="1"/>
  <c r="J61" i="1" s="1"/>
  <c r="I55" i="1"/>
  <c r="J55" i="1" s="1"/>
  <c r="I49" i="1"/>
  <c r="J49" i="1" s="1"/>
  <c r="I43" i="1"/>
  <c r="J43" i="1" s="1"/>
  <c r="I48" i="1"/>
  <c r="J48" i="1" s="1"/>
  <c r="I90" i="1"/>
  <c r="J90" i="1" s="1"/>
  <c r="I84" i="1"/>
  <c r="J84" i="1" s="1"/>
  <c r="I78" i="1"/>
  <c r="J78" i="1" s="1"/>
  <c r="I72" i="1"/>
  <c r="J72" i="1" s="1"/>
  <c r="I66" i="1"/>
  <c r="J66" i="1" s="1"/>
  <c r="I60" i="1"/>
  <c r="J60" i="1" s="1"/>
  <c r="I54" i="1"/>
  <c r="J54" i="1" s="1"/>
  <c r="I88" i="1"/>
  <c r="J88" i="1" s="1"/>
  <c r="I93" i="1"/>
  <c r="J93" i="1" s="1"/>
  <c r="J26" i="1"/>
  <c r="J11" i="1"/>
  <c r="J100" i="1"/>
  <c r="J97" i="1"/>
  <c r="J39" i="1"/>
  <c r="J36" i="1"/>
  <c r="J33" i="1"/>
  <c r="J30" i="1"/>
  <c r="J27" i="1"/>
  <c r="J24" i="1"/>
  <c r="J21" i="1"/>
  <c r="J18" i="1"/>
  <c r="J15" i="1"/>
  <c r="J12" i="1"/>
  <c r="J9" i="1"/>
  <c r="I102" i="1" l="1"/>
  <c r="J102" i="1" s="1"/>
</calcChain>
</file>

<file path=xl/sharedStrings.xml><?xml version="1.0" encoding="utf-8"?>
<sst xmlns="http://schemas.openxmlformats.org/spreadsheetml/2006/main" count="404" uniqueCount="290">
  <si>
    <t>Lp</t>
  </si>
  <si>
    <t>Nazwa produktu</t>
  </si>
  <si>
    <t>Jednostka</t>
  </si>
  <si>
    <t>ryza</t>
  </si>
  <si>
    <t>Podatek VAT %</t>
  </si>
  <si>
    <t>bloczek</t>
  </si>
  <si>
    <t>Opis produktu parametry</t>
  </si>
  <si>
    <t>Baterie alkaiczne AA 1 ,5 V</t>
  </si>
  <si>
    <t>sztuka</t>
  </si>
  <si>
    <t>Baterie alkaiczne AAA 1,5 V</t>
  </si>
  <si>
    <t>szt.</t>
  </si>
  <si>
    <t>Kuweta plastikowa na dokumenty</t>
  </si>
  <si>
    <t>opakowanie 100 szt.</t>
  </si>
  <si>
    <t>Marker do pisania po folii</t>
  </si>
  <si>
    <t>Masa mocująca do mocowania np. plakatów, dekoracji, kartek bez zabrudzeń  i śladów</t>
  </si>
  <si>
    <t>opakowanie</t>
  </si>
  <si>
    <t>Nożyk do otwierania kopert</t>
  </si>
  <si>
    <t>Ołówek automatyczny na wkłady 0,5mm</t>
  </si>
  <si>
    <t xml:space="preserve">Przekładki kartonowe A4 indeksowane 1-10 </t>
  </si>
  <si>
    <t xml:space="preserve">opakowanie </t>
  </si>
  <si>
    <t>Temperówka metalowa</t>
  </si>
  <si>
    <t>Zszywki 23/13</t>
  </si>
  <si>
    <t xml:space="preserve">Zszywki 24/8  </t>
  </si>
  <si>
    <t>Brulion A4</t>
  </si>
  <si>
    <t xml:space="preserve"> twarda oprawa, min. 96 kartek, kratka</t>
  </si>
  <si>
    <t>linia pisania 04-mm, kolor wkładu niebieski</t>
  </si>
  <si>
    <t>Cienkopis</t>
  </si>
  <si>
    <t xml:space="preserve"> linia pisania 04-mm, kolor wkładu czerwony</t>
  </si>
  <si>
    <t xml:space="preserve"> linia pisania 04-mm, kolor wkładu zielony</t>
  </si>
  <si>
    <t xml:space="preserve">Długopis typu BIC </t>
  </si>
  <si>
    <t>Długopis żelowy typu PILOT</t>
  </si>
  <si>
    <t>Kolor tuszu niebieski, szerokość linii pisania 0.32 mmi.</t>
  </si>
  <si>
    <t>Części konstrukcyjne wykonane z metalu, z ograniczeniem formatu</t>
  </si>
  <si>
    <t>Dziurkacz biurowy na min. 30 kartek</t>
  </si>
  <si>
    <t>Dziurkacz biurowy na min. 60 kartek</t>
  </si>
  <si>
    <t xml:space="preserve"> Format A4, rozmiar 210x297 mm (100 arkuszy  w opakowaniu)</t>
  </si>
  <si>
    <t xml:space="preserve">Etykiety samoprzylepne białe </t>
  </si>
  <si>
    <t>Do adresowania kopert i przesyłek pocztowych, oznaczania dokumentów, przeznaczone do wszystkich typów drukarek laserowych kolorowych, atramentowych,  w opakowaniu 100 arkuszy po 24 etykiety na arkuszu (70mm x 37mm)</t>
  </si>
  <si>
    <t>Gumka ołówkowa przeznaczona do ścierania na papierze</t>
  </si>
  <si>
    <t xml:space="preserve">Do ołówka, do kredek ołówkowych wykonane z PCV, wymiary min. 43x17x11mm </t>
  </si>
  <si>
    <t xml:space="preserve">Igły długie  do archiwizacji </t>
  </si>
  <si>
    <t>ok. 15 cm służące do archiwizacji dokumentów. Materiał: stal</t>
  </si>
  <si>
    <t xml:space="preserve">Kalkulator biurkowy  </t>
  </si>
  <si>
    <t>Karteczki samoprzylepne  38x51mm</t>
  </si>
  <si>
    <t>Karteczki samoprzylepne  51x76mm</t>
  </si>
  <si>
    <t>Karteczki samoprzylepne  76x76mm</t>
  </si>
  <si>
    <t>Karteczki samoprzylepne  76x127mm</t>
  </si>
  <si>
    <t>Karteczki samoprzylepne w kratkę 102x152</t>
  </si>
  <si>
    <t>Karteczki samoprzylepne harmonijkowe 76x76</t>
  </si>
  <si>
    <t>Żółte, bloczek 100 kartek</t>
  </si>
  <si>
    <t>Żółte, bloczek 100 kartek, 3 bloczki w opakowaniu</t>
  </si>
  <si>
    <t xml:space="preserve">Klej w sztyfcie do klejenia papieru, fotografii, tektury; bezbarwny i nie marszczący powierzchni klejonej, możliwość usuwania kleju przy użyciu wody, </t>
  </si>
  <si>
    <t>Klipsy do papieru 15 mm</t>
  </si>
  <si>
    <t>Klipsy do papieru  19 mm</t>
  </si>
  <si>
    <t>Klipsy do papieru  25mm</t>
  </si>
  <si>
    <t>Klipsy do papieru  32 mm</t>
  </si>
  <si>
    <t>Klipsy do papieru  41mm</t>
  </si>
  <si>
    <t>Klipsy do papieru 51 mm</t>
  </si>
  <si>
    <t>opakowanie min. 12 szt.</t>
  </si>
  <si>
    <t>Klips archiwizacyjny plastikowy</t>
  </si>
  <si>
    <t>długość min. 80 mm (opakowanie 50 szt.)</t>
  </si>
  <si>
    <t>Koperty bąbelkowe F16</t>
  </si>
  <si>
    <t xml:space="preserve">Koperty bąbelkowe G17 </t>
  </si>
  <si>
    <t xml:space="preserve">Koperty bąbelkowa  H18  </t>
  </si>
  <si>
    <t>Koperta bąbelkowa K20</t>
  </si>
  <si>
    <t xml:space="preserve">Koperta bąbelkowa I19  </t>
  </si>
  <si>
    <t>Koszulki na dokumenty</t>
  </si>
  <si>
    <t>folia krystaliczna o gramaturze min. 40 mic, format A4, otwierane z góry, jeden bok z eurperforacją (multiperforacja), zawartość opakowania min. 100 szt.</t>
  </si>
  <si>
    <t xml:space="preserve">Koszulki na dokumenty poszerzone, </t>
  </si>
  <si>
    <t>folia krystaliczna gr. min 120 mic. (mieszczące min 30 kartek papieru), jeden bok z eurperforacją (multiperforacja) format A4, otwierane z góry, zawartość opakowania min. 25 szt.</t>
  </si>
  <si>
    <t>przechowywnie dokumentów w pozycji poziomej, przeznaczona dla formatu A4</t>
  </si>
  <si>
    <t>plastikowa,  przezroczysta, skala w centymetrach, z nadrukowaną podziałką</t>
  </si>
  <si>
    <t>Linijka kreślarska 20 cm</t>
  </si>
  <si>
    <t>Linijka kreślarska 30 cm</t>
  </si>
  <si>
    <t>Linijka kreślarska 50 cm</t>
  </si>
  <si>
    <t>kolor tuszu czarny</t>
  </si>
  <si>
    <t>Markery do tablic suchościeralnych z gąbką magnetyczną</t>
  </si>
  <si>
    <t>w opakowaniu min. 4 markery i gąbka do tablic suchościeralnych</t>
  </si>
  <si>
    <t xml:space="preserve">Marker permanentny z okrągłą końcówką, </t>
  </si>
  <si>
    <t xml:space="preserve">szybkoschnący, grubość linii pisania do 4 mm, do pisania po różnych powierzchniach, kolor tuszu czarny </t>
  </si>
  <si>
    <t>szybkoschnący, grubość linii pisania do 4 mm, do pisania po różnych powierzchniach, kolor tuszu niebieski</t>
  </si>
  <si>
    <t xml:space="preserve">Wąsy skoroszytowe /mechanizm skoroszytowy </t>
  </si>
  <si>
    <t xml:space="preserve">Notatnik A5 </t>
  </si>
  <si>
    <t>w kratkę, min 60 kartek z wyrywanymi kartkami</t>
  </si>
  <si>
    <t xml:space="preserve">Nożyczki biurowe </t>
  </si>
  <si>
    <t>Rozmiar  (21,5 cm),  ostrza wykonane z nierdzewnej stali i rączki nożyczek wykonane  tworzywa sztucznego, z miękkim gumowanym uchwytem</t>
  </si>
  <si>
    <t xml:space="preserve">Ołówek drewniany z gumką </t>
  </si>
  <si>
    <t>łatwy do wycierania, trwały grafit klejony, odporny na złamania,  twardość 2 HB</t>
  </si>
  <si>
    <t xml:space="preserve">Organizer/Przybornik na biurko </t>
  </si>
  <si>
    <t xml:space="preserve">Papier A4 do drukarek </t>
  </si>
  <si>
    <t xml:space="preserve">Pióro kulkowe </t>
  </si>
  <si>
    <t>z tuszem żelowym, końcówka 0,5mm, gumowy uchwyt i metalowy klip, z wymiennym wkładem LR7, kolor tuszu niebieski, długość linii pisania min. 550 m, opakowanie zawiera 12 szt.</t>
  </si>
  <si>
    <t>z tuszem żelowym, końcówka 0,5mm, gumowy uchwyt i metalowy klip, z wymiennym wkładem LR7, kolor tuszu czarny, długość linii pisania min. 550 m, opakowanie zawiera 12 szt.</t>
  </si>
  <si>
    <t xml:space="preserve">opakowanie  </t>
  </si>
  <si>
    <t xml:space="preserve">Przekładki kartonowe indeksujące </t>
  </si>
  <si>
    <t xml:space="preserve">Segregator A4 </t>
  </si>
  <si>
    <t>z mechanizmem dźwigniowym, dolne krawędzie wyposażone w okucie, na grzbiecie otwór na palec i wymienną etykietą pozwalającą na opis, szerokość grzbietu 50 mm, karton z okładką z tworzywa sztucznego, kolor niebieski</t>
  </si>
  <si>
    <t>z mechanizmem dźwigniowym, dolne krawędzie wyposażone w okucie, na grzbiecie otwór na palec i wymienną etykietą pozwalającą na opis, szerokość grzbietu 75 mm, karton z okładką z tworzywa sztucznego, kolor niebieski</t>
  </si>
  <si>
    <t>rozmiar 1/3A4, mix 5 kolorów, opakowanie co najmniej 100 szt. W jednym opakowaniu jeden kolor.</t>
  </si>
  <si>
    <t xml:space="preserve">Skoroszyt A4 wpinany miękki, </t>
  </si>
  <si>
    <t>Spinacze  28 mm</t>
  </si>
  <si>
    <t>Spinacze 50 mm</t>
  </si>
  <si>
    <t>Spinacze  70 mm</t>
  </si>
  <si>
    <t>opakowanie 50 szt.</t>
  </si>
  <si>
    <t>przezroczysta, rolka o wymiarach ok. 18 mmx30 m</t>
  </si>
  <si>
    <t>Taśma klejąca biurowa</t>
  </si>
  <si>
    <t xml:space="preserve">Taśma klejąca z dozownikiem </t>
  </si>
  <si>
    <t>Taśma pakowa przezroczysta</t>
  </si>
  <si>
    <t xml:space="preserve">min. 20 wewnętrznych kartonowych przekładek z otworami,  Teczka wykonana  kartonu pokrytego skóropodobnym tworzywem,  grzbiet o konstrukcji harmonijki, mix kolorów </t>
  </si>
  <si>
    <t>Teczka do podpisu</t>
  </si>
  <si>
    <t>Teczka na akta osobowe</t>
  </si>
  <si>
    <t xml:space="preserve">Teczka kartonowa z gumką </t>
  </si>
  <si>
    <t>wyposażona w gumkę wzdłuż dłuższego boku, trzy wewnętrzne klapki zabezpieczające dokumenty przed wypadnięciem, format A4, opakowanie min. 10szt. Mix kolorów</t>
  </si>
  <si>
    <t>pojedyncza, ze stalowym ostrzem</t>
  </si>
  <si>
    <t xml:space="preserve">Uniwersalny foliopis do pisania po gładkiej powierzchni: szkło, folia, zdjęcia, etykiety, zdjęcia rentgenowskie, płyty CD. </t>
  </si>
  <si>
    <t>niezmywalny, szybkoschnący tusz, grubość końcówki 0,7 mm. Kolor tuszu czarny</t>
  </si>
  <si>
    <t>50 zakładek w bloczku, bloczki: mix kolorów, wykonane z folii póprzezroczystej, z marginesem klejącym</t>
  </si>
  <si>
    <t>ilość zakładek: co najmniej 4x50 w rozmiarze 20x50mm w bloczku, klej usuwalny za pomocą wody, samoprzylepne,
z marginesem klejącym, wykonane z papieru, można po nich pisać, mix czterech różnych kolorów</t>
  </si>
  <si>
    <t>co najmniej 5 kolorów x 25 szt. w bloczku, wykonane z folii póprzezroczystej, z marginesem klejącym</t>
  </si>
  <si>
    <t>długość ok. 140 mm, metalowa, stabilna konstrukcja, zszywa jednorazowo co najmniej 25 kartek, zszywki 24/6, 26/6</t>
  </si>
  <si>
    <t xml:space="preserve">Zszywacz biurowy duży lub średni </t>
  </si>
  <si>
    <t xml:space="preserve"> metalowa, stabilna konstrukcja, zszywa jednorazowo do 200 kartek, pasują zszywki 23/6</t>
  </si>
  <si>
    <t>Zszywacz duży</t>
  </si>
  <si>
    <t xml:space="preserve">Zszywki 23/6 </t>
  </si>
  <si>
    <t>1000 szt. w opakowaniu</t>
  </si>
  <si>
    <t xml:space="preserve">Zszywki 24/6 </t>
  </si>
  <si>
    <t xml:space="preserve">folia PVC, przód przezroczysty, tył kolorowy,
boczna eurperforacja umożliwiająca wpięcie do segregatora z dowolnym ringiem,
w środku blaszka i wąs o długości ok. 16,5 cm, 
wymienny, papierowy pasek do opisu, opakowanie min. 20 szt., mix kolorów
</t>
  </si>
  <si>
    <t>ILOŚĆ SZCZECIN</t>
  </si>
  <si>
    <t>Długopis typu Mr. Click</t>
  </si>
  <si>
    <t>długopis automatyczny, grubość linii pisania: 0.30 mm,
długość lini pisania 2000 m,
wymienny wkład LE 047
Kolor tuszu: niebieski, w opakowaniu min. 12 szt.</t>
  </si>
  <si>
    <t>kolor tuszu czarny, końcówka pisząca o średnicy ok. 0,7 mm, grubość linii pisania ok. 0,3 mm, długość linii pisania min. 3500m, sześciokątna obudowa skuwka i zakończenie w kolorze tuszu, w opakowaniu min. 20 szt.</t>
  </si>
  <si>
    <t>kolor tuszu niebieski, końcówka pisząca o średnicy ok. 0,7 mm, grubość linii pisania ok. 0,3 mm, długość linii pisania min. 3500m, sześciokątna obudowa skuwka i zakończenie w kolorze tuszu, w opakowaniu min. 20 szt.</t>
  </si>
  <si>
    <t>1.</t>
  </si>
  <si>
    <t>4.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</si>
  <si>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</si>
  <si>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</si>
  <si>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</si>
  <si>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</si>
  <si>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</si>
  <si>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</si>
  <si>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</si>
  <si>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</si>
  <si>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</si>
  <si>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</si>
  <si>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</si>
  <si>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</si>
  <si>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</si>
  <si>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</si>
  <si>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</si>
  <si>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</si>
  <si>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</si>
  <si>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</si>
  <si>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</si>
  <si>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</si>
  <si>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</si>
  <si>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</si>
  <si>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</si>
  <si>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</si>
  <si>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</si>
  <si>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</si>
  <si>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</si>
  <si>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</si>
  <si>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</si>
  <si>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</si>
  <si>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</si>
  <si>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</si>
  <si>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</si>
  <si>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</si>
  <si>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</si>
  <si>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</si>
  <si>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</si>
  <si>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</si>
  <si>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</si>
  <si>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</si>
  <si>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</si>
  <si>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</si>
  <si>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48.</t>
  </si>
  <si>
    <t>49.</t>
  </si>
  <si>
    <t>50.</t>
  </si>
  <si>
    <t>51.</t>
  </si>
  <si>
    <t>52.</t>
  </si>
  <si>
    <t>53.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</si>
  <si>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</si>
  <si>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</si>
  <si>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</si>
  <si>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</si>
  <si>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</si>
  <si>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</si>
  <si>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</si>
  <si>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</si>
  <si>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</si>
  <si>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</si>
  <si>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</si>
  <si>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</si>
  <si>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</si>
  <si>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</si>
  <si>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</si>
  <si>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</si>
  <si>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</si>
  <si>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</si>
  <si>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</si>
  <si>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</si>
  <si>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</si>
  <si>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</si>
  <si>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</si>
  <si>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</si>
  <si>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</si>
  <si>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82.</t>
  </si>
  <si>
    <t>83.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</si>
  <si>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</si>
  <si>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</si>
  <si>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</si>
  <si>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</si>
  <si>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</si>
  <si>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</si>
  <si>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</si>
  <si>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</si>
  <si>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</si>
  <si>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</si>
  <si>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</si>
  <si>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</si>
  <si>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 xml:space="preserve">Tusz do pieczątek, czerwony </t>
  </si>
  <si>
    <t>poj. min. 25ml</t>
  </si>
  <si>
    <t>poj. min.25 ml</t>
  </si>
  <si>
    <t>Tusz do pieczątek, czarny</t>
  </si>
  <si>
    <t>Tusz do pieczątek, zielony</t>
  </si>
  <si>
    <t>Tusz do pieczątek, niebieski</t>
  </si>
  <si>
    <t xml:space="preserve">Zakładki indeksujące 45x12mm  </t>
  </si>
  <si>
    <t xml:space="preserve">Zakładki indeksujące 25x43mm </t>
  </si>
  <si>
    <t xml:space="preserve">Zakładki indeksujące 20x50mm </t>
  </si>
  <si>
    <t>Koperty C3 wykonane z papieru</t>
  </si>
  <si>
    <t>Koperty C4 wykonane z papieru</t>
  </si>
  <si>
    <t>Koperty  C5  wykonane z papieru</t>
  </si>
  <si>
    <t>Koperty B4 wykonane z papieru</t>
  </si>
  <si>
    <t>Koperty DL wykonane z papieru</t>
  </si>
  <si>
    <t>Koperty  DL wykonane z papieru</t>
  </si>
  <si>
    <t xml:space="preserve">Rozszywacz do usuwania zszywek ze spiętych wcześniej dokumentów, </t>
  </si>
  <si>
    <t xml:space="preserve">metalowy z plastikowym uchwytem </t>
  </si>
  <si>
    <t>Gramatura min. 80± 2g/m², biały, wskaźnik CIE min. 140 , ryza 500 arkuszy</t>
  </si>
  <si>
    <t xml:space="preserve">Taśma pakowa biała </t>
  </si>
  <si>
    <t>akrylowa, wymiary min 48mm x50 m kolor biały</t>
  </si>
  <si>
    <t>akrylowa, wymiary min 48mm x50 m kolor przezroczysta</t>
  </si>
  <si>
    <t>z możliwością uzupełnienia wkładu o wymiarach ok. ok. 19mm x 33mm</t>
  </si>
  <si>
    <t>akrylowa, wymiary min. 48mm x50m kolor brązowy</t>
  </si>
  <si>
    <t>Taśma pakowa brązowa</t>
  </si>
  <si>
    <t>Podkładka żelowa pod myszkę z miejscem na nadgarstek</t>
  </si>
  <si>
    <t>opakowanie zawiera co najmniej 10 kompletów</t>
  </si>
  <si>
    <t>Wyświetlacz 12-pozycyjny. Funkcje:
– marża/obniżka
– wybór trybu przecinka i ilości miejsc po przecinku
– klawisz cofania ostatniej cyfry
– całkowite kasowanie rejestrów i pamięci
– ruchomy wyświetlacz
– obliczanie procentu
– obliczanie pierwiastka
– klawisz podwójnego zera
– suma ogólna
- podwójna pamięć
– zasilanie bateryjne i słoneczne
– rozmiar min.: 170x120x30 mm 
– instrukcja obsługi w języku polskim</t>
  </si>
  <si>
    <t xml:space="preserve">Gramatura min.  15-17g </t>
  </si>
  <si>
    <t>do spięcia dziurkowanych dokumentów, z metalowymi wąsami i specjalnie twardą listwą pokrywającą z polipropylenu.  Wielkość min. mm: 150x38mm. Perforacja w mm: 60/80. W opakowaniu min. 25 szt.</t>
  </si>
  <si>
    <t>długość min. 19 cm</t>
  </si>
  <si>
    <t>metalowy  z siatki, kolor czarny, co najmniej 9 komór (w tym szufladka, co najmniej 2 przegrody na akcesoria piśmiennicze), minimalne wymiary: 235x112x100 mm</t>
  </si>
  <si>
    <t>46.</t>
  </si>
  <si>
    <t>47.</t>
  </si>
  <si>
    <t>54.</t>
  </si>
  <si>
    <t>Cena jednostkowa netto w PLN</t>
  </si>
  <si>
    <t>SUMA</t>
  </si>
  <si>
    <t xml:space="preserve"> białe samoklejące, wymiar min. 325x460 mm, białe bez okna. Dopuszcza się koperty z paskiem samoklejącym.</t>
  </si>
  <si>
    <t>białe samoklejące, wymiar 229x324 mm, białe bez okna. Dopuszcza się koperty z paskiem samoklejącym.</t>
  </si>
  <si>
    <t>białe samoklejące, wymiar 229x162 mm, białe bez okna. Dopuszcza się koperty z paskiem samoklejącym.</t>
  </si>
  <si>
    <t>białe, samoklejące, wymiary 250x353 mm , bez okna. Dopuszcza się koperty z paskiem samoklejącym.</t>
  </si>
  <si>
    <t>białe, samoklejące, wymiary 110x220 mm samoprzylepne bez okna. Dopuszcza się koperty z paskiem samoklejącym.</t>
  </si>
  <si>
    <t xml:space="preserve">białe, samoklejące, wymiary 290x370 mm. Dopuszcza się koperty z paskiem samoklejącym. </t>
  </si>
  <si>
    <t>białe, z okienkiem  po prawej stronie, wymiary 110x220 mm samoklejące. Dopuszcza się koperty z paskiem samoklejącym.</t>
  </si>
  <si>
    <t>białe, samoklejące, wymiary 240x350 mm. Dopuszcza się koperty z paskiem samoklejącym.</t>
  </si>
  <si>
    <t>białe, samoklejące, wymiary 260x350 mm. Dopuszcza się koperty z paskiem samoklejącym.</t>
  </si>
  <si>
    <t>białe, samoprzylepne, wymiary 350x470 mm. Dopuszcza się koperty z paskiem samoklejącym.</t>
  </si>
  <si>
    <t>białe samoklejące lub z paskiem samoprzylepnym, wymiary 320x450mm</t>
  </si>
  <si>
    <t>opakowanie min zaw.55
kwadratów/kostek masy</t>
  </si>
  <si>
    <t xml:space="preserve">wykonana ze sztywnego kartonu pokrytego skóropodobnym tworzywem, wewnątrz papierowe przekładki A, B, C, D, E; grzbiet teczki usztywniony, kolor granatowy 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</si>
  <si>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</si>
  <si>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</si>
  <si>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</si>
  <si>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</si>
  <si>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</si>
  <si>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</si>
  <si>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</si>
  <si>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</si>
  <si>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</si>
  <si>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</si>
  <si>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 xml:space="preserve">Wartość netto 
w PLN 
(kol. 5 x 6) </t>
  </si>
  <si>
    <t>Podatek VAT kwota w PLN
(kol. 7 x 8)</t>
  </si>
  <si>
    <t xml:space="preserve">Wartość brutto 
w PLN
(kol. 7 + 9)
</t>
  </si>
  <si>
    <t xml:space="preserve">CZĘŚĆ nr 1 – DOSTAWA MATERIAŁÓW BIUROWYCH – BIURO SZCZECIN 
UL. SOLSKIEGO 3, 71-323 SZCZECIN
</t>
  </si>
  <si>
    <r>
      <rPr>
        <b/>
        <i/>
        <sz val="12"/>
        <rFont val="Times New Roman"/>
        <family val="1"/>
        <charset val="238"/>
      </rPr>
      <t>Załącznik nr 1 do fomularza ofertowego</t>
    </r>
    <r>
      <rPr>
        <b/>
        <sz val="12"/>
        <rFont val="Times New Roman"/>
        <family val="1"/>
        <charset val="238"/>
      </rPr>
      <t xml:space="preserve"> - Szczegółowy Opis Zamówienia/kalkulacja cenowa</t>
    </r>
  </si>
  <si>
    <t>15.</t>
  </si>
  <si>
    <t>67.</t>
  </si>
  <si>
    <t>81.</t>
  </si>
  <si>
    <t>84.</t>
  </si>
  <si>
    <r>
      <t xml:space="preserve">……………………………………………………………………..
</t>
    </r>
    <r>
      <rPr>
        <i/>
        <sz val="9"/>
        <rFont val="Times New Roman"/>
        <family val="1"/>
        <charset val="238"/>
      </rPr>
      <t xml:space="preserve">(podpis osoby upoważnionej do reprezentacji Wykonawcy)
</t>
    </r>
    <r>
      <rPr>
        <i/>
        <sz val="9"/>
        <color rgb="FFFF0000"/>
        <rFont val="Times New Roman"/>
        <family val="1"/>
        <charset val="238"/>
      </rPr>
      <t>(w przypadku składania oferty drogą elektroniczną – kwalifikowany podpis elektroniczny, podpis zaufany 
albo podpis osobisty - tj. zaawansowany podpis elektroniczny)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</si>
</sst>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9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9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/>
    <xf numFmtId="0" fontId="8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3" fillId="0" borderId="4" xfId="0" applyFont="1" applyBorder="1"/>
    <xf numFmtId="0" fontId="8" fillId="0" borderId="1" xfId="0" applyFont="1" applyBorder="1" applyAlignment="1">
      <alignment horizontal="center" vertical="top" wrapText="1"/>
    </xf>
    <xf numFmtId="1" fontId="3" fillId="0" borderId="0" xfId="0" applyNumberFormat="1" applyFont="1" applyAlignment="1">
      <alignment horizont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470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8"/>
  <sheetViews>
    <sheetView tabSelected="1" topLeftCell="A104" zoomScale="110" zoomScaleNormal="110" workbookViewId="0">
      <selection activeCell="L117" sqref="L117"/>
    </sheetView>
  </sheetViews>
  <sheetFormatPr defaultColWidth="11.5703125" defaultRowHeight="12.75"/>
  <cols>
    <col min="1" max="1" width="5" style="1" customWidth="1"/>
    <col min="2" max="2" width="23.85546875" style="10" customWidth="1"/>
    <col min="3" max="3" width="23.85546875" style="8" customWidth="1"/>
    <col min="4" max="5" width="11.5703125" style="12"/>
    <col min="6" max="6" width="11.5703125" style="1" customWidth="1"/>
    <col min="7" max="7" width="18.28515625" style="2" customWidth="1"/>
    <col min="8" max="8" width="11.5703125" style="25" customWidth="1"/>
    <col min="9" max="9" width="13.42578125" style="1" customWidth="1"/>
    <col min="10" max="10" width="16.7109375" style="1" customWidth="1"/>
    <col min="11" max="11" width="11.5703125" style="1"/>
    <col min="12" max="12" width="15.85546875" style="1" customWidth="1"/>
    <col min="13" max="191" width="11.5703125" style="1"/>
    <col min="192" max="192" width="5" style="1" customWidth="1"/>
    <col min="193" max="193" width="23.85546875" style="1" customWidth="1"/>
    <col min="194" max="198" width="11.5703125" style="1"/>
    <col min="199" max="199" width="12.42578125" style="1" customWidth="1"/>
    <col min="200" max="447" width="11.5703125" style="1"/>
    <col min="448" max="448" width="5" style="1" customWidth="1"/>
    <col min="449" max="449" width="23.85546875" style="1" customWidth="1"/>
    <col min="450" max="454" width="11.5703125" style="1"/>
    <col min="455" max="455" width="12.42578125" style="1" customWidth="1"/>
    <col min="456" max="703" width="11.5703125" style="1"/>
    <col min="704" max="704" width="5" style="1" customWidth="1"/>
    <col min="705" max="705" width="23.85546875" style="1" customWidth="1"/>
    <col min="706" max="710" width="11.5703125" style="1"/>
    <col min="711" max="711" width="12.42578125" style="1" customWidth="1"/>
    <col min="712" max="959" width="11.5703125" style="1"/>
    <col min="960" max="960" width="5" style="1" customWidth="1"/>
    <col min="961" max="961" width="23.85546875" style="1" customWidth="1"/>
    <col min="962" max="966" width="11.5703125" style="1"/>
    <col min="967" max="967" width="12.42578125" style="1" customWidth="1"/>
    <col min="968" max="1215" width="11.5703125" style="1"/>
    <col min="1216" max="1216" width="5" style="1" customWidth="1"/>
    <col min="1217" max="1217" width="23.85546875" style="1" customWidth="1"/>
    <col min="1218" max="1222" width="11.5703125" style="1"/>
    <col min="1223" max="1223" width="12.42578125" style="1" customWidth="1"/>
    <col min="1224" max="1471" width="11.5703125" style="1"/>
    <col min="1472" max="1472" width="5" style="1" customWidth="1"/>
    <col min="1473" max="1473" width="23.85546875" style="1" customWidth="1"/>
    <col min="1474" max="1478" width="11.5703125" style="1"/>
    <col min="1479" max="1479" width="12.42578125" style="1" customWidth="1"/>
    <col min="1480" max="1727" width="11.5703125" style="1"/>
    <col min="1728" max="1728" width="5" style="1" customWidth="1"/>
    <col min="1729" max="1729" width="23.85546875" style="1" customWidth="1"/>
    <col min="1730" max="1734" width="11.5703125" style="1"/>
    <col min="1735" max="1735" width="12.42578125" style="1" customWidth="1"/>
    <col min="1736" max="1983" width="11.5703125" style="1"/>
    <col min="1984" max="1984" width="5" style="1" customWidth="1"/>
    <col min="1985" max="1985" width="23.85546875" style="1" customWidth="1"/>
    <col min="1986" max="1990" width="11.5703125" style="1"/>
    <col min="1991" max="1991" width="12.42578125" style="1" customWidth="1"/>
    <col min="1992" max="2239" width="11.5703125" style="1"/>
    <col min="2240" max="2240" width="5" style="1" customWidth="1"/>
    <col min="2241" max="2241" width="23.85546875" style="1" customWidth="1"/>
    <col min="2242" max="2246" width="11.5703125" style="1"/>
    <col min="2247" max="2247" width="12.42578125" style="1" customWidth="1"/>
    <col min="2248" max="2495" width="11.5703125" style="1"/>
    <col min="2496" max="2496" width="5" style="1" customWidth="1"/>
    <col min="2497" max="2497" width="23.85546875" style="1" customWidth="1"/>
    <col min="2498" max="2502" width="11.5703125" style="1"/>
    <col min="2503" max="2503" width="12.42578125" style="1" customWidth="1"/>
    <col min="2504" max="2751" width="11.5703125" style="1"/>
    <col min="2752" max="2752" width="5" style="1" customWidth="1"/>
    <col min="2753" max="2753" width="23.85546875" style="1" customWidth="1"/>
    <col min="2754" max="2758" width="11.5703125" style="1"/>
    <col min="2759" max="2759" width="12.42578125" style="1" customWidth="1"/>
    <col min="2760" max="3007" width="11.5703125" style="1"/>
    <col min="3008" max="3008" width="5" style="1" customWidth="1"/>
    <col min="3009" max="3009" width="23.85546875" style="1" customWidth="1"/>
    <col min="3010" max="3014" width="11.5703125" style="1"/>
    <col min="3015" max="3015" width="12.42578125" style="1" customWidth="1"/>
    <col min="3016" max="3263" width="11.5703125" style="1"/>
    <col min="3264" max="3264" width="5" style="1" customWidth="1"/>
    <col min="3265" max="3265" width="23.85546875" style="1" customWidth="1"/>
    <col min="3266" max="3270" width="11.5703125" style="1"/>
    <col min="3271" max="3271" width="12.42578125" style="1" customWidth="1"/>
    <col min="3272" max="3519" width="11.5703125" style="1"/>
    <col min="3520" max="3520" width="5" style="1" customWidth="1"/>
    <col min="3521" max="3521" width="23.85546875" style="1" customWidth="1"/>
    <col min="3522" max="3526" width="11.5703125" style="1"/>
    <col min="3527" max="3527" width="12.42578125" style="1" customWidth="1"/>
    <col min="3528" max="3775" width="11.5703125" style="1"/>
    <col min="3776" max="3776" width="5" style="1" customWidth="1"/>
    <col min="3777" max="3777" width="23.85546875" style="1" customWidth="1"/>
    <col min="3778" max="3782" width="11.5703125" style="1"/>
    <col min="3783" max="3783" width="12.42578125" style="1" customWidth="1"/>
    <col min="3784" max="4031" width="11.5703125" style="1"/>
    <col min="4032" max="4032" width="5" style="1" customWidth="1"/>
    <col min="4033" max="4033" width="23.85546875" style="1" customWidth="1"/>
    <col min="4034" max="4038" width="11.5703125" style="1"/>
    <col min="4039" max="4039" width="12.42578125" style="1" customWidth="1"/>
    <col min="4040" max="4287" width="11.5703125" style="1"/>
    <col min="4288" max="4288" width="5" style="1" customWidth="1"/>
    <col min="4289" max="4289" width="23.85546875" style="1" customWidth="1"/>
    <col min="4290" max="4294" width="11.5703125" style="1"/>
    <col min="4295" max="4295" width="12.42578125" style="1" customWidth="1"/>
    <col min="4296" max="4543" width="11.5703125" style="1"/>
    <col min="4544" max="4544" width="5" style="1" customWidth="1"/>
    <col min="4545" max="4545" width="23.85546875" style="1" customWidth="1"/>
    <col min="4546" max="4550" width="11.5703125" style="1"/>
    <col min="4551" max="4551" width="12.42578125" style="1" customWidth="1"/>
    <col min="4552" max="4799" width="11.5703125" style="1"/>
    <col min="4800" max="4800" width="5" style="1" customWidth="1"/>
    <col min="4801" max="4801" width="23.85546875" style="1" customWidth="1"/>
    <col min="4802" max="4806" width="11.5703125" style="1"/>
    <col min="4807" max="4807" width="12.42578125" style="1" customWidth="1"/>
    <col min="4808" max="5055" width="11.5703125" style="1"/>
    <col min="5056" max="5056" width="5" style="1" customWidth="1"/>
    <col min="5057" max="5057" width="23.85546875" style="1" customWidth="1"/>
    <col min="5058" max="5062" width="11.5703125" style="1"/>
    <col min="5063" max="5063" width="12.42578125" style="1" customWidth="1"/>
    <col min="5064" max="5311" width="11.5703125" style="1"/>
    <col min="5312" max="5312" width="5" style="1" customWidth="1"/>
    <col min="5313" max="5313" width="23.85546875" style="1" customWidth="1"/>
    <col min="5314" max="5318" width="11.5703125" style="1"/>
    <col min="5319" max="5319" width="12.42578125" style="1" customWidth="1"/>
    <col min="5320" max="5567" width="11.5703125" style="1"/>
    <col min="5568" max="5568" width="5" style="1" customWidth="1"/>
    <col min="5569" max="5569" width="23.85546875" style="1" customWidth="1"/>
    <col min="5570" max="5574" width="11.5703125" style="1"/>
    <col min="5575" max="5575" width="12.42578125" style="1" customWidth="1"/>
    <col min="5576" max="5823" width="11.5703125" style="1"/>
    <col min="5824" max="5824" width="5" style="1" customWidth="1"/>
    <col min="5825" max="5825" width="23.85546875" style="1" customWidth="1"/>
    <col min="5826" max="5830" width="11.5703125" style="1"/>
    <col min="5831" max="5831" width="12.42578125" style="1" customWidth="1"/>
    <col min="5832" max="6079" width="11.5703125" style="1"/>
    <col min="6080" max="6080" width="5" style="1" customWidth="1"/>
    <col min="6081" max="6081" width="23.85546875" style="1" customWidth="1"/>
    <col min="6082" max="6086" width="11.5703125" style="1"/>
    <col min="6087" max="6087" width="12.42578125" style="1" customWidth="1"/>
    <col min="6088" max="6335" width="11.5703125" style="1"/>
    <col min="6336" max="6336" width="5" style="1" customWidth="1"/>
    <col min="6337" max="6337" width="23.85546875" style="1" customWidth="1"/>
    <col min="6338" max="6342" width="11.5703125" style="1"/>
    <col min="6343" max="6343" width="12.42578125" style="1" customWidth="1"/>
    <col min="6344" max="6591" width="11.5703125" style="1"/>
    <col min="6592" max="6592" width="5" style="1" customWidth="1"/>
    <col min="6593" max="6593" width="23.85546875" style="1" customWidth="1"/>
    <col min="6594" max="6598" width="11.5703125" style="1"/>
    <col min="6599" max="6599" width="12.42578125" style="1" customWidth="1"/>
    <col min="6600" max="6847" width="11.5703125" style="1"/>
    <col min="6848" max="6848" width="5" style="1" customWidth="1"/>
    <col min="6849" max="6849" width="23.85546875" style="1" customWidth="1"/>
    <col min="6850" max="6854" width="11.5703125" style="1"/>
    <col min="6855" max="6855" width="12.42578125" style="1" customWidth="1"/>
    <col min="6856" max="7103" width="11.5703125" style="1"/>
    <col min="7104" max="7104" width="5" style="1" customWidth="1"/>
    <col min="7105" max="7105" width="23.85546875" style="1" customWidth="1"/>
    <col min="7106" max="7110" width="11.5703125" style="1"/>
    <col min="7111" max="7111" width="12.42578125" style="1" customWidth="1"/>
    <col min="7112" max="7359" width="11.5703125" style="1"/>
    <col min="7360" max="7360" width="5" style="1" customWidth="1"/>
    <col min="7361" max="7361" width="23.85546875" style="1" customWidth="1"/>
    <col min="7362" max="7366" width="11.5703125" style="1"/>
    <col min="7367" max="7367" width="12.42578125" style="1" customWidth="1"/>
    <col min="7368" max="7615" width="11.5703125" style="1"/>
    <col min="7616" max="7616" width="5" style="1" customWidth="1"/>
    <col min="7617" max="7617" width="23.85546875" style="1" customWidth="1"/>
    <col min="7618" max="7622" width="11.5703125" style="1"/>
    <col min="7623" max="7623" width="12.42578125" style="1" customWidth="1"/>
    <col min="7624" max="7871" width="11.5703125" style="1"/>
    <col min="7872" max="7872" width="5" style="1" customWidth="1"/>
    <col min="7873" max="7873" width="23.85546875" style="1" customWidth="1"/>
    <col min="7874" max="7878" width="11.5703125" style="1"/>
    <col min="7879" max="7879" width="12.42578125" style="1" customWidth="1"/>
    <col min="7880" max="8127" width="11.5703125" style="1"/>
    <col min="8128" max="8128" width="5" style="1" customWidth="1"/>
    <col min="8129" max="8129" width="23.85546875" style="1" customWidth="1"/>
    <col min="8130" max="8134" width="11.5703125" style="1"/>
    <col min="8135" max="8135" width="12.42578125" style="1" customWidth="1"/>
    <col min="8136" max="8383" width="11.5703125" style="1"/>
    <col min="8384" max="8384" width="5" style="1" customWidth="1"/>
    <col min="8385" max="8385" width="23.85546875" style="1" customWidth="1"/>
    <col min="8386" max="8390" width="11.5703125" style="1"/>
    <col min="8391" max="8391" width="12.42578125" style="1" customWidth="1"/>
    <col min="8392" max="8639" width="11.5703125" style="1"/>
    <col min="8640" max="8640" width="5" style="1" customWidth="1"/>
    <col min="8641" max="8641" width="23.85546875" style="1" customWidth="1"/>
    <col min="8642" max="8646" width="11.5703125" style="1"/>
    <col min="8647" max="8647" width="12.42578125" style="1" customWidth="1"/>
    <col min="8648" max="8895" width="11.5703125" style="1"/>
    <col min="8896" max="8896" width="5" style="1" customWidth="1"/>
    <col min="8897" max="8897" width="23.85546875" style="1" customWidth="1"/>
    <col min="8898" max="8902" width="11.5703125" style="1"/>
    <col min="8903" max="8903" width="12.42578125" style="1" customWidth="1"/>
    <col min="8904" max="9151" width="11.5703125" style="1"/>
    <col min="9152" max="9152" width="5" style="1" customWidth="1"/>
    <col min="9153" max="9153" width="23.85546875" style="1" customWidth="1"/>
    <col min="9154" max="9158" width="11.5703125" style="1"/>
    <col min="9159" max="9159" width="12.42578125" style="1" customWidth="1"/>
    <col min="9160" max="9407" width="11.5703125" style="1"/>
    <col min="9408" max="9408" width="5" style="1" customWidth="1"/>
    <col min="9409" max="9409" width="23.85546875" style="1" customWidth="1"/>
    <col min="9410" max="9414" width="11.5703125" style="1"/>
    <col min="9415" max="9415" width="12.42578125" style="1" customWidth="1"/>
    <col min="9416" max="9663" width="11.5703125" style="1"/>
    <col min="9664" max="9664" width="5" style="1" customWidth="1"/>
    <col min="9665" max="9665" width="23.85546875" style="1" customWidth="1"/>
    <col min="9666" max="9670" width="11.5703125" style="1"/>
    <col min="9671" max="9671" width="12.42578125" style="1" customWidth="1"/>
    <col min="9672" max="9919" width="11.5703125" style="1"/>
    <col min="9920" max="9920" width="5" style="1" customWidth="1"/>
    <col min="9921" max="9921" width="23.85546875" style="1" customWidth="1"/>
    <col min="9922" max="9926" width="11.5703125" style="1"/>
    <col min="9927" max="9927" width="12.42578125" style="1" customWidth="1"/>
    <col min="9928" max="10175" width="11.5703125" style="1"/>
    <col min="10176" max="10176" width="5" style="1" customWidth="1"/>
    <col min="10177" max="10177" width="23.85546875" style="1" customWidth="1"/>
    <col min="10178" max="10182" width="11.5703125" style="1"/>
    <col min="10183" max="10183" width="12.42578125" style="1" customWidth="1"/>
    <col min="10184" max="10431" width="11.5703125" style="1"/>
    <col min="10432" max="10432" width="5" style="1" customWidth="1"/>
    <col min="10433" max="10433" width="23.85546875" style="1" customWidth="1"/>
    <col min="10434" max="10438" width="11.5703125" style="1"/>
    <col min="10439" max="10439" width="12.42578125" style="1" customWidth="1"/>
    <col min="10440" max="10687" width="11.5703125" style="1"/>
    <col min="10688" max="10688" width="5" style="1" customWidth="1"/>
    <col min="10689" max="10689" width="23.85546875" style="1" customWidth="1"/>
    <col min="10690" max="10694" width="11.5703125" style="1"/>
    <col min="10695" max="10695" width="12.42578125" style="1" customWidth="1"/>
    <col min="10696" max="10943" width="11.5703125" style="1"/>
    <col min="10944" max="10944" width="5" style="1" customWidth="1"/>
    <col min="10945" max="10945" width="23.85546875" style="1" customWidth="1"/>
    <col min="10946" max="10950" width="11.5703125" style="1"/>
    <col min="10951" max="10951" width="12.42578125" style="1" customWidth="1"/>
    <col min="10952" max="11199" width="11.5703125" style="1"/>
    <col min="11200" max="11200" width="5" style="1" customWidth="1"/>
    <col min="11201" max="11201" width="23.85546875" style="1" customWidth="1"/>
    <col min="11202" max="11206" width="11.5703125" style="1"/>
    <col min="11207" max="11207" width="12.42578125" style="1" customWidth="1"/>
    <col min="11208" max="11455" width="11.5703125" style="1"/>
    <col min="11456" max="11456" width="5" style="1" customWidth="1"/>
    <col min="11457" max="11457" width="23.85546875" style="1" customWidth="1"/>
    <col min="11458" max="11462" width="11.5703125" style="1"/>
    <col min="11463" max="11463" width="12.42578125" style="1" customWidth="1"/>
    <col min="11464" max="11711" width="11.5703125" style="1"/>
    <col min="11712" max="11712" width="5" style="1" customWidth="1"/>
    <col min="11713" max="11713" width="23.85546875" style="1" customWidth="1"/>
    <col min="11714" max="11718" width="11.5703125" style="1"/>
    <col min="11719" max="11719" width="12.42578125" style="1" customWidth="1"/>
    <col min="11720" max="11967" width="11.5703125" style="1"/>
    <col min="11968" max="11968" width="5" style="1" customWidth="1"/>
    <col min="11969" max="11969" width="23.85546875" style="1" customWidth="1"/>
    <col min="11970" max="11974" width="11.5703125" style="1"/>
    <col min="11975" max="11975" width="12.42578125" style="1" customWidth="1"/>
    <col min="11976" max="12223" width="11.5703125" style="1"/>
    <col min="12224" max="12224" width="5" style="1" customWidth="1"/>
    <col min="12225" max="12225" width="23.85546875" style="1" customWidth="1"/>
    <col min="12226" max="12230" width="11.5703125" style="1"/>
    <col min="12231" max="12231" width="12.42578125" style="1" customWidth="1"/>
    <col min="12232" max="12479" width="11.5703125" style="1"/>
    <col min="12480" max="12480" width="5" style="1" customWidth="1"/>
    <col min="12481" max="12481" width="23.85546875" style="1" customWidth="1"/>
    <col min="12482" max="12486" width="11.5703125" style="1"/>
    <col min="12487" max="12487" width="12.42578125" style="1" customWidth="1"/>
    <col min="12488" max="12735" width="11.5703125" style="1"/>
    <col min="12736" max="12736" width="5" style="1" customWidth="1"/>
    <col min="12737" max="12737" width="23.85546875" style="1" customWidth="1"/>
    <col min="12738" max="12742" width="11.5703125" style="1"/>
    <col min="12743" max="12743" width="12.42578125" style="1" customWidth="1"/>
    <col min="12744" max="12991" width="11.5703125" style="1"/>
    <col min="12992" max="12992" width="5" style="1" customWidth="1"/>
    <col min="12993" max="12993" width="23.85546875" style="1" customWidth="1"/>
    <col min="12994" max="12998" width="11.5703125" style="1"/>
    <col min="12999" max="12999" width="12.42578125" style="1" customWidth="1"/>
    <col min="13000" max="13247" width="11.5703125" style="1"/>
    <col min="13248" max="13248" width="5" style="1" customWidth="1"/>
    <col min="13249" max="13249" width="23.85546875" style="1" customWidth="1"/>
    <col min="13250" max="13254" width="11.5703125" style="1"/>
    <col min="13255" max="13255" width="12.42578125" style="1" customWidth="1"/>
    <col min="13256" max="13503" width="11.5703125" style="1"/>
    <col min="13504" max="13504" width="5" style="1" customWidth="1"/>
    <col min="13505" max="13505" width="23.85546875" style="1" customWidth="1"/>
    <col min="13506" max="13510" width="11.5703125" style="1"/>
    <col min="13511" max="13511" width="12.42578125" style="1" customWidth="1"/>
    <col min="13512" max="13759" width="11.5703125" style="1"/>
    <col min="13760" max="13760" width="5" style="1" customWidth="1"/>
    <col min="13761" max="13761" width="23.85546875" style="1" customWidth="1"/>
    <col min="13762" max="13766" width="11.5703125" style="1"/>
    <col min="13767" max="13767" width="12.42578125" style="1" customWidth="1"/>
    <col min="13768" max="14015" width="11.5703125" style="1"/>
    <col min="14016" max="14016" width="5" style="1" customWidth="1"/>
    <col min="14017" max="14017" width="23.85546875" style="1" customWidth="1"/>
    <col min="14018" max="14022" width="11.5703125" style="1"/>
    <col min="14023" max="14023" width="12.42578125" style="1" customWidth="1"/>
    <col min="14024" max="14271" width="11.5703125" style="1"/>
    <col min="14272" max="14272" width="5" style="1" customWidth="1"/>
    <col min="14273" max="14273" width="23.85546875" style="1" customWidth="1"/>
    <col min="14274" max="14278" width="11.5703125" style="1"/>
    <col min="14279" max="14279" width="12.42578125" style="1" customWidth="1"/>
    <col min="14280" max="14527" width="11.5703125" style="1"/>
    <col min="14528" max="14528" width="5" style="1" customWidth="1"/>
    <col min="14529" max="14529" width="23.85546875" style="1" customWidth="1"/>
    <col min="14530" max="14534" width="11.5703125" style="1"/>
    <col min="14535" max="14535" width="12.42578125" style="1" customWidth="1"/>
    <col min="14536" max="14783" width="11.5703125" style="1"/>
    <col min="14784" max="14784" width="5" style="1" customWidth="1"/>
    <col min="14785" max="14785" width="23.85546875" style="1" customWidth="1"/>
    <col min="14786" max="14790" width="11.5703125" style="1"/>
    <col min="14791" max="14791" width="12.42578125" style="1" customWidth="1"/>
    <col min="14792" max="15039" width="11.5703125" style="1"/>
    <col min="15040" max="15040" width="5" style="1" customWidth="1"/>
    <col min="15041" max="15041" width="23.85546875" style="1" customWidth="1"/>
    <col min="15042" max="15046" width="11.5703125" style="1"/>
    <col min="15047" max="15047" width="12.42578125" style="1" customWidth="1"/>
    <col min="15048" max="15295" width="11.5703125" style="1"/>
    <col min="15296" max="15296" width="5" style="1" customWidth="1"/>
    <col min="15297" max="15297" width="23.85546875" style="1" customWidth="1"/>
    <col min="15298" max="15302" width="11.5703125" style="1"/>
    <col min="15303" max="15303" width="12.42578125" style="1" customWidth="1"/>
    <col min="15304" max="15551" width="11.5703125" style="1"/>
    <col min="15552" max="15552" width="5" style="1" customWidth="1"/>
    <col min="15553" max="15553" width="23.85546875" style="1" customWidth="1"/>
    <col min="15554" max="15558" width="11.5703125" style="1"/>
    <col min="15559" max="15559" width="12.42578125" style="1" customWidth="1"/>
    <col min="15560" max="15807" width="11.5703125" style="1"/>
    <col min="15808" max="15808" width="5" style="1" customWidth="1"/>
    <col min="15809" max="15809" width="23.85546875" style="1" customWidth="1"/>
    <col min="15810" max="15814" width="11.5703125" style="1"/>
    <col min="15815" max="15815" width="12.42578125" style="1" customWidth="1"/>
    <col min="15816" max="16063" width="11.5703125" style="1"/>
    <col min="16064" max="16064" width="5" style="1" customWidth="1"/>
    <col min="16065" max="16065" width="23.85546875" style="1" customWidth="1"/>
    <col min="16066" max="16070" width="11.5703125" style="1"/>
    <col min="16071" max="16071" width="12.42578125" style="1" customWidth="1"/>
    <col min="16072" max="16384" width="11.5703125" style="1"/>
  </cols>
  <sheetData>
    <row r="1" spans="1:10" ht="24" customHeight="1">
      <c r="A1" s="32" t="s">
        <v>284</v>
      </c>
      <c r="B1" s="33"/>
      <c r="C1" s="33"/>
      <c r="D1" s="34"/>
      <c r="E1" s="34"/>
      <c r="F1" s="35"/>
    </row>
    <row r="2" spans="1:10" ht="42.75" customHeight="1">
      <c r="A2" s="36" t="s">
        <v>283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>
      <c r="D3" s="11"/>
      <c r="E3" s="11"/>
      <c r="G3" s="1"/>
      <c r="H3" s="26"/>
    </row>
    <row r="4" spans="1:10" s="10" customFormat="1" ht="89.25" customHeight="1">
      <c r="A4" s="18" t="s">
        <v>0</v>
      </c>
      <c r="B4" s="18" t="s">
        <v>1</v>
      </c>
      <c r="C4" s="19" t="s">
        <v>6</v>
      </c>
      <c r="D4" s="18" t="s">
        <v>2</v>
      </c>
      <c r="E4" s="18" t="s">
        <v>127</v>
      </c>
      <c r="F4" s="18" t="s">
        <v>255</v>
      </c>
      <c r="G4" s="20" t="s">
        <v>280</v>
      </c>
      <c r="H4" s="18" t="s">
        <v>4</v>
      </c>
      <c r="I4" s="20" t="s">
        <v>281</v>
      </c>
      <c r="J4" s="20" t="s">
        <v>282</v>
      </c>
    </row>
    <row r="5" spans="1:10" s="10" customFormat="1" ht="13.5">
      <c r="A5" s="23" t="s">
        <v>270</v>
      </c>
      <c r="B5" s="23" t="s">
        <v>271</v>
      </c>
      <c r="C5" s="23" t="s">
        <v>272</v>
      </c>
      <c r="D5" s="23" t="s">
        <v>273</v>
      </c>
      <c r="E5" s="23" t="s">
        <v>274</v>
      </c>
      <c r="F5" s="23" t="s">
        <v>275</v>
      </c>
      <c r="G5" s="24" t="s">
        <v>276</v>
      </c>
      <c r="H5" s="23" t="s">
        <v>277</v>
      </c>
      <c r="I5" s="24" t="s">
        <v>278</v>
      </c>
      <c r="J5" s="24" t="s">
        <v>279</v>
      </c>
    </row>
    <row r="6" spans="1:10">
      <c r="A6" s="3" t="s">
        <v>132</v>
      </c>
      <c r="B6" s="4" t="s">
        <v>7</v>
      </c>
      <c r="C6" s="9"/>
      <c r="D6" s="5" t="s">
        <v>10</v>
      </c>
      <c r="E6" s="5">
        <v>58</v>
      </c>
      <c r="F6" s="6"/>
      <c r="G6" s="6">
        <f>SUM(E6*F6)</f>
        <v>0</v>
      </c>
      <c r="H6" s="27">
        <v>0.23</v>
      </c>
      <c r="I6" s="6">
        <f>ROUND(G6*23%,2)</f>
        <v>0</v>
      </c>
      <c r="J6" s="6">
        <f>ROUND((G6+I6),2)</f>
        <v>0</v>
      </c>
    </row>
    <row r="7" spans="1:10">
      <c r="A7" s="3" t="s">
        <v>134</v>
      </c>
      <c r="B7" s="4" t="s">
        <v>9</v>
      </c>
      <c r="C7" s="9"/>
      <c r="D7" s="5" t="s">
        <v>10</v>
      </c>
      <c r="E7" s="5">
        <v>74</v>
      </c>
      <c r="F7" s="6"/>
      <c r="G7" s="6">
        <f t="shared" ref="G7:G70" si="0">SUM(E7*F7)</f>
        <v>0</v>
      </c>
      <c r="H7" s="27">
        <v>0.23</v>
      </c>
      <c r="I7" s="6">
        <f t="shared" ref="I7:I69" si="1">ROUND(G7*23%,2)</f>
        <v>0</v>
      </c>
      <c r="J7" s="6">
        <f t="shared" ref="J7:J69" si="2">ROUND((G7+I7),2)</f>
        <v>0</v>
      </c>
    </row>
    <row r="8" spans="1:10" ht="25.5">
      <c r="A8" s="3" t="s">
        <v>135</v>
      </c>
      <c r="B8" s="4" t="s">
        <v>23</v>
      </c>
      <c r="C8" s="9" t="s">
        <v>24</v>
      </c>
      <c r="D8" s="5" t="s">
        <v>10</v>
      </c>
      <c r="E8" s="5">
        <v>16</v>
      </c>
      <c r="F8" s="6"/>
      <c r="G8" s="6">
        <f t="shared" si="0"/>
        <v>0</v>
      </c>
      <c r="H8" s="27">
        <v>0.23</v>
      </c>
      <c r="I8" s="6">
        <f t="shared" si="1"/>
        <v>0</v>
      </c>
      <c r="J8" s="6">
        <f t="shared" si="2"/>
        <v>0</v>
      </c>
    </row>
    <row r="9" spans="1:10" ht="25.5">
      <c r="A9" s="3" t="s">
        <v>133</v>
      </c>
      <c r="B9" s="4" t="s">
        <v>26</v>
      </c>
      <c r="C9" s="9" t="s">
        <v>25</v>
      </c>
      <c r="D9" s="5" t="s">
        <v>10</v>
      </c>
      <c r="E9" s="5">
        <v>79</v>
      </c>
      <c r="F9" s="6"/>
      <c r="G9" s="6">
        <f t="shared" si="0"/>
        <v>0</v>
      </c>
      <c r="H9" s="27">
        <v>0.23</v>
      </c>
      <c r="I9" s="6">
        <f t="shared" si="1"/>
        <v>0</v>
      </c>
      <c r="J9" s="6">
        <f t="shared" si="2"/>
        <v>0</v>
      </c>
    </row>
    <row r="10" spans="1:10" ht="25.5">
      <c r="A10" s="3" t="s">
        <v>136</v>
      </c>
      <c r="B10" s="4" t="s">
        <v>26</v>
      </c>
      <c r="C10" s="9" t="s">
        <v>27</v>
      </c>
      <c r="D10" s="5" t="s">
        <v>10</v>
      </c>
      <c r="E10" s="5">
        <v>49</v>
      </c>
      <c r="F10" s="6"/>
      <c r="G10" s="6">
        <f t="shared" si="0"/>
        <v>0</v>
      </c>
      <c r="H10" s="27">
        <v>0.23</v>
      </c>
      <c r="I10" s="6">
        <f t="shared" si="1"/>
        <v>0</v>
      </c>
      <c r="J10" s="6">
        <f t="shared" si="2"/>
        <v>0</v>
      </c>
    </row>
    <row r="11" spans="1:10" ht="25.5">
      <c r="A11" s="3" t="s">
        <v>137</v>
      </c>
      <c r="B11" s="4" t="s">
        <v>26</v>
      </c>
      <c r="C11" s="9" t="s">
        <v>28</v>
      </c>
      <c r="D11" s="5" t="s">
        <v>10</v>
      </c>
      <c r="E11" s="5">
        <v>34</v>
      </c>
      <c r="F11" s="6"/>
      <c r="G11" s="6">
        <f t="shared" si="0"/>
        <v>0</v>
      </c>
      <c r="H11" s="27">
        <v>0.23</v>
      </c>
      <c r="I11" s="6">
        <f t="shared" si="1"/>
        <v>0</v>
      </c>
      <c r="J11" s="6">
        <f t="shared" si="2"/>
        <v>0</v>
      </c>
    </row>
    <row r="12" spans="1:10" ht="114.75">
      <c r="A12" s="3" t="s">
        <v>138</v>
      </c>
      <c r="B12" s="4" t="s">
        <v>29</v>
      </c>
      <c r="C12" s="9" t="s">
        <v>131</v>
      </c>
      <c r="D12" s="5" t="s">
        <v>15</v>
      </c>
      <c r="E12" s="5">
        <v>20</v>
      </c>
      <c r="F12" s="6"/>
      <c r="G12" s="6">
        <f t="shared" si="0"/>
        <v>0</v>
      </c>
      <c r="H12" s="27">
        <v>0.23</v>
      </c>
      <c r="I12" s="6">
        <f t="shared" si="1"/>
        <v>0</v>
      </c>
      <c r="J12" s="6">
        <f t="shared" si="2"/>
        <v>0</v>
      </c>
    </row>
    <row r="13" spans="1:10" ht="102">
      <c r="A13" s="3" t="s">
        <v>139</v>
      </c>
      <c r="B13" s="4" t="s">
        <v>29</v>
      </c>
      <c r="C13" s="9" t="s">
        <v>130</v>
      </c>
      <c r="D13" s="5" t="s">
        <v>15</v>
      </c>
      <c r="E13" s="5">
        <v>25</v>
      </c>
      <c r="F13" s="6"/>
      <c r="G13" s="6">
        <f t="shared" si="0"/>
        <v>0</v>
      </c>
      <c r="H13" s="27">
        <v>0.23</v>
      </c>
      <c r="I13" s="6">
        <f t="shared" si="1"/>
        <v>0</v>
      </c>
      <c r="J13" s="6">
        <f t="shared" si="2"/>
        <v>0</v>
      </c>
    </row>
    <row r="14" spans="1:10" ht="76.5">
      <c r="A14" s="3" t="s">
        <v>140</v>
      </c>
      <c r="B14" s="4" t="s">
        <v>128</v>
      </c>
      <c r="C14" s="9" t="s">
        <v>129</v>
      </c>
      <c r="D14" s="5" t="s">
        <v>15</v>
      </c>
      <c r="E14" s="5">
        <v>14</v>
      </c>
      <c r="F14" s="6"/>
      <c r="G14" s="6">
        <f t="shared" si="0"/>
        <v>0</v>
      </c>
      <c r="H14" s="27">
        <v>0.23</v>
      </c>
      <c r="I14" s="6">
        <f t="shared" si="1"/>
        <v>0</v>
      </c>
      <c r="J14" s="6">
        <f t="shared" si="2"/>
        <v>0</v>
      </c>
    </row>
    <row r="15" spans="1:10" ht="38.25">
      <c r="A15" s="3" t="s">
        <v>141</v>
      </c>
      <c r="B15" s="4" t="s">
        <v>30</v>
      </c>
      <c r="C15" s="9" t="s">
        <v>31</v>
      </c>
      <c r="D15" s="5" t="s">
        <v>10</v>
      </c>
      <c r="E15" s="5">
        <v>92</v>
      </c>
      <c r="F15" s="6"/>
      <c r="G15" s="6">
        <f t="shared" si="0"/>
        <v>0</v>
      </c>
      <c r="H15" s="27">
        <v>0.23</v>
      </c>
      <c r="I15" s="6">
        <f t="shared" si="1"/>
        <v>0</v>
      </c>
      <c r="J15" s="6">
        <f t="shared" si="2"/>
        <v>0</v>
      </c>
    </row>
    <row r="16" spans="1:10" ht="38.25">
      <c r="A16" s="3" t="s">
        <v>142</v>
      </c>
      <c r="B16" s="4" t="s">
        <v>33</v>
      </c>
      <c r="C16" s="9" t="s">
        <v>32</v>
      </c>
      <c r="D16" s="5" t="s">
        <v>10</v>
      </c>
      <c r="E16" s="5">
        <v>14</v>
      </c>
      <c r="F16" s="6"/>
      <c r="G16" s="6">
        <f t="shared" si="0"/>
        <v>0</v>
      </c>
      <c r="H16" s="27">
        <v>0.23</v>
      </c>
      <c r="I16" s="6">
        <f t="shared" si="1"/>
        <v>0</v>
      </c>
      <c r="J16" s="6">
        <f t="shared" si="2"/>
        <v>0</v>
      </c>
    </row>
    <row r="17" spans="1:12" ht="38.25">
      <c r="A17" s="3" t="s">
        <v>143</v>
      </c>
      <c r="B17" s="4" t="s">
        <v>34</v>
      </c>
      <c r="C17" s="9" t="s">
        <v>32</v>
      </c>
      <c r="D17" s="5" t="s">
        <v>10</v>
      </c>
      <c r="E17" s="5">
        <v>11</v>
      </c>
      <c r="F17" s="6"/>
      <c r="G17" s="6">
        <f t="shared" si="0"/>
        <v>0</v>
      </c>
      <c r="H17" s="27">
        <v>0.23</v>
      </c>
      <c r="I17" s="6">
        <f t="shared" si="1"/>
        <v>0</v>
      </c>
      <c r="J17" s="6">
        <f t="shared" si="2"/>
        <v>0</v>
      </c>
    </row>
    <row r="18" spans="1:12" ht="38.25">
      <c r="A18" s="3" t="s">
        <v>144</v>
      </c>
      <c r="B18" s="4" t="s">
        <v>36</v>
      </c>
      <c r="C18" s="9" t="s">
        <v>35</v>
      </c>
      <c r="D18" s="5" t="s">
        <v>15</v>
      </c>
      <c r="E18" s="5">
        <v>10</v>
      </c>
      <c r="F18" s="6"/>
      <c r="G18" s="6">
        <f t="shared" si="0"/>
        <v>0</v>
      </c>
      <c r="H18" s="27">
        <v>0.23</v>
      </c>
      <c r="I18" s="6">
        <f t="shared" si="1"/>
        <v>0</v>
      </c>
      <c r="J18" s="6">
        <f t="shared" si="2"/>
        <v>0</v>
      </c>
    </row>
    <row r="19" spans="1:12" ht="114.75">
      <c r="A19" s="3" t="s">
        <v>145</v>
      </c>
      <c r="B19" s="4" t="s">
        <v>36</v>
      </c>
      <c r="C19" s="9" t="s">
        <v>37</v>
      </c>
      <c r="D19" s="5" t="s">
        <v>19</v>
      </c>
      <c r="E19" s="5">
        <v>8</v>
      </c>
      <c r="F19" s="6"/>
      <c r="G19" s="6">
        <f t="shared" si="0"/>
        <v>0</v>
      </c>
      <c r="H19" s="27">
        <v>0.23</v>
      </c>
      <c r="I19" s="6">
        <f t="shared" si="1"/>
        <v>0</v>
      </c>
      <c r="J19" s="6">
        <f t="shared" si="2"/>
        <v>0</v>
      </c>
    </row>
    <row r="20" spans="1:12" ht="51">
      <c r="A20" s="3" t="s">
        <v>285</v>
      </c>
      <c r="B20" s="4" t="s">
        <v>38</v>
      </c>
      <c r="C20" s="9" t="s">
        <v>39</v>
      </c>
      <c r="D20" s="13" t="s">
        <v>10</v>
      </c>
      <c r="E20" s="13">
        <v>12</v>
      </c>
      <c r="F20" s="6"/>
      <c r="G20" s="6">
        <f t="shared" si="0"/>
        <v>0</v>
      </c>
      <c r="H20" s="27">
        <v>0.23</v>
      </c>
      <c r="I20" s="6">
        <f t="shared" si="1"/>
        <v>0</v>
      </c>
      <c r="J20" s="6">
        <f t="shared" si="2"/>
        <v>0</v>
      </c>
    </row>
    <row r="21" spans="1:12" ht="38.25">
      <c r="A21" s="3" t="s">
        <v>146</v>
      </c>
      <c r="B21" s="4" t="s">
        <v>40</v>
      </c>
      <c r="C21" s="9" t="s">
        <v>41</v>
      </c>
      <c r="D21" s="13" t="s">
        <v>10</v>
      </c>
      <c r="E21" s="13">
        <v>18</v>
      </c>
      <c r="F21" s="6"/>
      <c r="G21" s="6">
        <f t="shared" si="0"/>
        <v>0</v>
      </c>
      <c r="H21" s="27">
        <v>0.23</v>
      </c>
      <c r="I21" s="6">
        <f t="shared" si="1"/>
        <v>0</v>
      </c>
      <c r="J21" s="6">
        <f t="shared" si="2"/>
        <v>0</v>
      </c>
    </row>
    <row r="22" spans="1:12" ht="282.75" customHeight="1">
      <c r="A22" s="3" t="s">
        <v>147</v>
      </c>
      <c r="B22" s="4" t="s">
        <v>42</v>
      </c>
      <c r="C22" s="9" t="s">
        <v>247</v>
      </c>
      <c r="D22" s="13" t="s">
        <v>10</v>
      </c>
      <c r="E22" s="13">
        <v>21</v>
      </c>
      <c r="F22" s="6"/>
      <c r="G22" s="6">
        <f t="shared" si="0"/>
        <v>0</v>
      </c>
      <c r="H22" s="27">
        <v>0.23</v>
      </c>
      <c r="I22" s="6">
        <f t="shared" si="1"/>
        <v>0</v>
      </c>
      <c r="J22" s="6">
        <f t="shared" si="2"/>
        <v>0</v>
      </c>
    </row>
    <row r="23" spans="1:12" ht="25.5">
      <c r="A23" s="3" t="s">
        <v>148</v>
      </c>
      <c r="B23" s="4" t="s">
        <v>43</v>
      </c>
      <c r="C23" s="9" t="s">
        <v>50</v>
      </c>
      <c r="D23" s="13" t="s">
        <v>15</v>
      </c>
      <c r="E23" s="13">
        <v>65</v>
      </c>
      <c r="F23" s="6"/>
      <c r="G23" s="6">
        <f t="shared" si="0"/>
        <v>0</v>
      </c>
      <c r="H23" s="27">
        <v>0.23</v>
      </c>
      <c r="I23" s="6">
        <f t="shared" si="1"/>
        <v>0</v>
      </c>
      <c r="J23" s="6">
        <f t="shared" si="2"/>
        <v>0</v>
      </c>
      <c r="L23" s="14"/>
    </row>
    <row r="24" spans="1:12" ht="25.5">
      <c r="A24" s="3" t="s">
        <v>149</v>
      </c>
      <c r="B24" s="4" t="s">
        <v>44</v>
      </c>
      <c r="C24" s="9" t="s">
        <v>49</v>
      </c>
      <c r="D24" s="13" t="s">
        <v>5</v>
      </c>
      <c r="E24" s="13">
        <v>32</v>
      </c>
      <c r="F24" s="6"/>
      <c r="G24" s="6">
        <f t="shared" si="0"/>
        <v>0</v>
      </c>
      <c r="H24" s="27">
        <v>0.23</v>
      </c>
      <c r="I24" s="6">
        <f t="shared" si="1"/>
        <v>0</v>
      </c>
      <c r="J24" s="6">
        <f t="shared" si="2"/>
        <v>0</v>
      </c>
      <c r="L24" s="14"/>
    </row>
    <row r="25" spans="1:12" ht="25.5">
      <c r="A25" s="3" t="s">
        <v>150</v>
      </c>
      <c r="B25" s="4" t="s">
        <v>45</v>
      </c>
      <c r="C25" s="9" t="s">
        <v>49</v>
      </c>
      <c r="D25" s="13" t="s">
        <v>5</v>
      </c>
      <c r="E25" s="13">
        <v>122</v>
      </c>
      <c r="F25" s="6"/>
      <c r="G25" s="6">
        <f t="shared" si="0"/>
        <v>0</v>
      </c>
      <c r="H25" s="27">
        <v>0.23</v>
      </c>
      <c r="I25" s="6">
        <f t="shared" si="1"/>
        <v>0</v>
      </c>
      <c r="J25" s="6">
        <f t="shared" si="2"/>
        <v>0</v>
      </c>
      <c r="L25" s="14"/>
    </row>
    <row r="26" spans="1:12" ht="25.5">
      <c r="A26" s="3" t="s">
        <v>151</v>
      </c>
      <c r="B26" s="4" t="s">
        <v>46</v>
      </c>
      <c r="C26" s="9" t="s">
        <v>49</v>
      </c>
      <c r="D26" s="13" t="s">
        <v>5</v>
      </c>
      <c r="E26" s="13">
        <v>63</v>
      </c>
      <c r="F26" s="6"/>
      <c r="G26" s="6">
        <f t="shared" si="0"/>
        <v>0</v>
      </c>
      <c r="H26" s="27">
        <v>0.23</v>
      </c>
      <c r="I26" s="6">
        <f t="shared" si="1"/>
        <v>0</v>
      </c>
      <c r="J26" s="6">
        <f t="shared" si="2"/>
        <v>0</v>
      </c>
    </row>
    <row r="27" spans="1:12" ht="25.5">
      <c r="A27" s="3" t="s">
        <v>152</v>
      </c>
      <c r="B27" s="4" t="s">
        <v>47</v>
      </c>
      <c r="C27" s="9" t="s">
        <v>49</v>
      </c>
      <c r="D27" s="13" t="s">
        <v>5</v>
      </c>
      <c r="E27" s="13">
        <v>23</v>
      </c>
      <c r="F27" s="6"/>
      <c r="G27" s="6">
        <f t="shared" si="0"/>
        <v>0</v>
      </c>
      <c r="H27" s="27">
        <v>0.23</v>
      </c>
      <c r="I27" s="6">
        <f t="shared" si="1"/>
        <v>0</v>
      </c>
      <c r="J27" s="6">
        <f t="shared" si="2"/>
        <v>0</v>
      </c>
    </row>
    <row r="28" spans="1:12" ht="36.75" customHeight="1">
      <c r="A28" s="3" t="s">
        <v>153</v>
      </c>
      <c r="B28" s="4" t="s">
        <v>48</v>
      </c>
      <c r="C28" s="9" t="s">
        <v>49</v>
      </c>
      <c r="D28" s="13" t="s">
        <v>5</v>
      </c>
      <c r="E28" s="13">
        <v>46</v>
      </c>
      <c r="F28" s="6"/>
      <c r="G28" s="6">
        <f t="shared" si="0"/>
        <v>0</v>
      </c>
      <c r="H28" s="27">
        <v>0.23</v>
      </c>
      <c r="I28" s="6">
        <f t="shared" si="1"/>
        <v>0</v>
      </c>
      <c r="J28" s="6">
        <f t="shared" si="2"/>
        <v>0</v>
      </c>
    </row>
    <row r="29" spans="1:12" ht="76.5">
      <c r="A29" s="3" t="s">
        <v>154</v>
      </c>
      <c r="B29" s="4" t="s">
        <v>51</v>
      </c>
      <c r="C29" s="9" t="s">
        <v>248</v>
      </c>
      <c r="D29" s="13" t="s">
        <v>10</v>
      </c>
      <c r="E29" s="13">
        <v>23</v>
      </c>
      <c r="F29" s="6"/>
      <c r="G29" s="6">
        <f t="shared" si="0"/>
        <v>0</v>
      </c>
      <c r="H29" s="27">
        <v>0.23</v>
      </c>
      <c r="I29" s="6">
        <f t="shared" si="1"/>
        <v>0</v>
      </c>
      <c r="J29" s="6">
        <f t="shared" si="2"/>
        <v>0</v>
      </c>
    </row>
    <row r="30" spans="1:12">
      <c r="A30" s="3" t="s">
        <v>155</v>
      </c>
      <c r="B30" s="4" t="s">
        <v>52</v>
      </c>
      <c r="C30" s="9" t="s">
        <v>58</v>
      </c>
      <c r="D30" s="13" t="s">
        <v>19</v>
      </c>
      <c r="E30" s="13">
        <v>29</v>
      </c>
      <c r="F30" s="6"/>
      <c r="G30" s="6">
        <f t="shared" si="0"/>
        <v>0</v>
      </c>
      <c r="H30" s="27">
        <v>0.23</v>
      </c>
      <c r="I30" s="6">
        <f t="shared" si="1"/>
        <v>0</v>
      </c>
      <c r="J30" s="6">
        <f t="shared" si="2"/>
        <v>0</v>
      </c>
    </row>
    <row r="31" spans="1:12">
      <c r="A31" s="3" t="s">
        <v>156</v>
      </c>
      <c r="B31" s="4" t="s">
        <v>53</v>
      </c>
      <c r="C31" s="9" t="s">
        <v>58</v>
      </c>
      <c r="D31" s="13" t="s">
        <v>19</v>
      </c>
      <c r="E31" s="13">
        <v>29</v>
      </c>
      <c r="F31" s="6"/>
      <c r="G31" s="6">
        <f t="shared" si="0"/>
        <v>0</v>
      </c>
      <c r="H31" s="27">
        <v>0.23</v>
      </c>
      <c r="I31" s="6">
        <f t="shared" si="1"/>
        <v>0</v>
      </c>
      <c r="J31" s="6">
        <f t="shared" si="2"/>
        <v>0</v>
      </c>
    </row>
    <row r="32" spans="1:12">
      <c r="A32" s="3" t="s">
        <v>157</v>
      </c>
      <c r="B32" s="4" t="s">
        <v>54</v>
      </c>
      <c r="C32" s="9" t="s">
        <v>58</v>
      </c>
      <c r="D32" s="13" t="s">
        <v>19</v>
      </c>
      <c r="E32" s="13">
        <v>29</v>
      </c>
      <c r="F32" s="6"/>
      <c r="G32" s="6">
        <f t="shared" si="0"/>
        <v>0</v>
      </c>
      <c r="H32" s="27">
        <v>0.23</v>
      </c>
      <c r="I32" s="6">
        <f t="shared" si="1"/>
        <v>0</v>
      </c>
      <c r="J32" s="6">
        <f t="shared" si="2"/>
        <v>0</v>
      </c>
    </row>
    <row r="33" spans="1:10">
      <c r="A33" s="3" t="s">
        <v>158</v>
      </c>
      <c r="B33" s="4" t="s">
        <v>55</v>
      </c>
      <c r="C33" s="9" t="s">
        <v>58</v>
      </c>
      <c r="D33" s="13" t="s">
        <v>19</v>
      </c>
      <c r="E33" s="13">
        <v>29</v>
      </c>
      <c r="F33" s="6"/>
      <c r="G33" s="6">
        <f t="shared" si="0"/>
        <v>0</v>
      </c>
      <c r="H33" s="27">
        <v>0.23</v>
      </c>
      <c r="I33" s="6">
        <f t="shared" si="1"/>
        <v>0</v>
      </c>
      <c r="J33" s="6">
        <f t="shared" si="2"/>
        <v>0</v>
      </c>
    </row>
    <row r="34" spans="1:10">
      <c r="A34" s="3" t="s">
        <v>159</v>
      </c>
      <c r="B34" s="4" t="s">
        <v>56</v>
      </c>
      <c r="C34" s="9" t="s">
        <v>58</v>
      </c>
      <c r="D34" s="13" t="s">
        <v>19</v>
      </c>
      <c r="E34" s="13">
        <v>26</v>
      </c>
      <c r="F34" s="6"/>
      <c r="G34" s="6">
        <f t="shared" si="0"/>
        <v>0</v>
      </c>
      <c r="H34" s="27">
        <v>0.23</v>
      </c>
      <c r="I34" s="6">
        <f t="shared" si="1"/>
        <v>0</v>
      </c>
      <c r="J34" s="6">
        <f t="shared" si="2"/>
        <v>0</v>
      </c>
    </row>
    <row r="35" spans="1:10">
      <c r="A35" s="3" t="s">
        <v>160</v>
      </c>
      <c r="B35" s="4" t="s">
        <v>57</v>
      </c>
      <c r="C35" s="9" t="s">
        <v>58</v>
      </c>
      <c r="D35" s="13" t="s">
        <v>19</v>
      </c>
      <c r="E35" s="13">
        <v>25</v>
      </c>
      <c r="F35" s="6"/>
      <c r="G35" s="6">
        <f t="shared" si="0"/>
        <v>0</v>
      </c>
      <c r="H35" s="27">
        <v>0.23</v>
      </c>
      <c r="I35" s="6">
        <f t="shared" si="1"/>
        <v>0</v>
      </c>
      <c r="J35" s="6">
        <f t="shared" si="2"/>
        <v>0</v>
      </c>
    </row>
    <row r="36" spans="1:10" ht="25.5">
      <c r="A36" s="3" t="s">
        <v>161</v>
      </c>
      <c r="B36" s="17" t="s">
        <v>59</v>
      </c>
      <c r="C36" s="9" t="s">
        <v>60</v>
      </c>
      <c r="D36" s="13" t="s">
        <v>19</v>
      </c>
      <c r="E36" s="29">
        <v>6</v>
      </c>
      <c r="F36" s="6"/>
      <c r="G36" s="6">
        <f t="shared" si="0"/>
        <v>0</v>
      </c>
      <c r="H36" s="27">
        <v>0.23</v>
      </c>
      <c r="I36" s="6">
        <f t="shared" si="1"/>
        <v>0</v>
      </c>
      <c r="J36" s="6">
        <f t="shared" si="2"/>
        <v>0</v>
      </c>
    </row>
    <row r="37" spans="1:10" ht="57" customHeight="1">
      <c r="A37" s="3" t="s">
        <v>162</v>
      </c>
      <c r="B37" s="17" t="s">
        <v>230</v>
      </c>
      <c r="C37" s="9" t="s">
        <v>257</v>
      </c>
      <c r="D37" s="15" t="s">
        <v>10</v>
      </c>
      <c r="E37" s="30">
        <v>100</v>
      </c>
      <c r="F37" s="6"/>
      <c r="G37" s="6">
        <f t="shared" si="0"/>
        <v>0</v>
      </c>
      <c r="H37" s="27">
        <v>0.23</v>
      </c>
      <c r="I37" s="6">
        <f t="shared" si="1"/>
        <v>0</v>
      </c>
      <c r="J37" s="6">
        <f t="shared" si="2"/>
        <v>0</v>
      </c>
    </row>
    <row r="38" spans="1:10" ht="51">
      <c r="A38" s="3" t="s">
        <v>163</v>
      </c>
      <c r="B38" s="17" t="s">
        <v>231</v>
      </c>
      <c r="C38" s="9" t="s">
        <v>258</v>
      </c>
      <c r="D38" s="15" t="s">
        <v>10</v>
      </c>
      <c r="E38" s="30">
        <v>2000</v>
      </c>
      <c r="F38" s="6"/>
      <c r="G38" s="6">
        <f t="shared" si="0"/>
        <v>0</v>
      </c>
      <c r="H38" s="27">
        <v>0.23</v>
      </c>
      <c r="I38" s="6">
        <f t="shared" si="1"/>
        <v>0</v>
      </c>
      <c r="J38" s="6">
        <f t="shared" si="2"/>
        <v>0</v>
      </c>
    </row>
    <row r="39" spans="1:10" ht="51">
      <c r="A39" s="3" t="s">
        <v>164</v>
      </c>
      <c r="B39" s="17" t="s">
        <v>232</v>
      </c>
      <c r="C39" s="9" t="s">
        <v>259</v>
      </c>
      <c r="D39" s="15" t="s">
        <v>10</v>
      </c>
      <c r="E39" s="30">
        <v>4100</v>
      </c>
      <c r="F39" s="6"/>
      <c r="G39" s="6">
        <f t="shared" si="0"/>
        <v>0</v>
      </c>
      <c r="H39" s="27">
        <v>0.23</v>
      </c>
      <c r="I39" s="6">
        <f t="shared" si="1"/>
        <v>0</v>
      </c>
      <c r="J39" s="6">
        <f t="shared" si="2"/>
        <v>0</v>
      </c>
    </row>
    <row r="40" spans="1:10" ht="51">
      <c r="A40" s="3" t="s">
        <v>165</v>
      </c>
      <c r="B40" s="17" t="s">
        <v>233</v>
      </c>
      <c r="C40" s="9" t="s">
        <v>260</v>
      </c>
      <c r="D40" s="15" t="s">
        <v>10</v>
      </c>
      <c r="E40" s="30">
        <v>1000</v>
      </c>
      <c r="F40" s="6"/>
      <c r="G40" s="6">
        <f t="shared" si="0"/>
        <v>0</v>
      </c>
      <c r="H40" s="27">
        <v>0.23</v>
      </c>
      <c r="I40" s="6">
        <f t="shared" si="1"/>
        <v>0</v>
      </c>
      <c r="J40" s="6">
        <f t="shared" si="2"/>
        <v>0</v>
      </c>
    </row>
    <row r="41" spans="1:10" ht="63.75">
      <c r="A41" s="3" t="s">
        <v>166</v>
      </c>
      <c r="B41" s="17" t="s">
        <v>234</v>
      </c>
      <c r="C41" s="9" t="s">
        <v>261</v>
      </c>
      <c r="D41" s="15" t="s">
        <v>10</v>
      </c>
      <c r="E41" s="30">
        <v>1000</v>
      </c>
      <c r="F41" s="6"/>
      <c r="G41" s="6">
        <f t="shared" si="0"/>
        <v>0</v>
      </c>
      <c r="H41" s="27">
        <v>0.23</v>
      </c>
      <c r="I41" s="6">
        <f t="shared" si="1"/>
        <v>0</v>
      </c>
      <c r="J41" s="6">
        <f t="shared" si="2"/>
        <v>0</v>
      </c>
    </row>
    <row r="42" spans="1:10" ht="51">
      <c r="A42" s="3" t="s">
        <v>167</v>
      </c>
      <c r="B42" s="4" t="s">
        <v>63</v>
      </c>
      <c r="C42" s="9" t="s">
        <v>262</v>
      </c>
      <c r="D42" s="15" t="s">
        <v>10</v>
      </c>
      <c r="E42" s="30">
        <v>100</v>
      </c>
      <c r="F42" s="6"/>
      <c r="G42" s="6">
        <f t="shared" si="0"/>
        <v>0</v>
      </c>
      <c r="H42" s="27">
        <v>0.23</v>
      </c>
      <c r="I42" s="6">
        <f t="shared" si="1"/>
        <v>0</v>
      </c>
      <c r="J42" s="6">
        <f t="shared" si="2"/>
        <v>0</v>
      </c>
    </row>
    <row r="43" spans="1:10" ht="63.75">
      <c r="A43" s="3" t="s">
        <v>168</v>
      </c>
      <c r="B43" s="4" t="s">
        <v>235</v>
      </c>
      <c r="C43" s="9" t="s">
        <v>263</v>
      </c>
      <c r="D43" s="15" t="s">
        <v>10</v>
      </c>
      <c r="E43" s="30">
        <v>800</v>
      </c>
      <c r="F43" s="6"/>
      <c r="G43" s="6">
        <f t="shared" si="0"/>
        <v>0</v>
      </c>
      <c r="H43" s="27">
        <v>0.23</v>
      </c>
      <c r="I43" s="6">
        <f t="shared" si="1"/>
        <v>0</v>
      </c>
      <c r="J43" s="6">
        <f t="shared" si="2"/>
        <v>0</v>
      </c>
    </row>
    <row r="44" spans="1:10" ht="51">
      <c r="A44" s="3" t="s">
        <v>169</v>
      </c>
      <c r="B44" s="17" t="s">
        <v>61</v>
      </c>
      <c r="C44" s="9" t="s">
        <v>264</v>
      </c>
      <c r="D44" s="15" t="s">
        <v>10</v>
      </c>
      <c r="E44" s="30">
        <v>25</v>
      </c>
      <c r="F44" s="6"/>
      <c r="G44" s="6">
        <f t="shared" si="0"/>
        <v>0</v>
      </c>
      <c r="H44" s="27">
        <v>0.23</v>
      </c>
      <c r="I44" s="6">
        <f t="shared" si="1"/>
        <v>0</v>
      </c>
      <c r="J44" s="6">
        <f t="shared" si="2"/>
        <v>0</v>
      </c>
    </row>
    <row r="45" spans="1:10" ht="51">
      <c r="A45" s="3" t="s">
        <v>170</v>
      </c>
      <c r="B45" s="17" t="s">
        <v>62</v>
      </c>
      <c r="C45" s="9" t="s">
        <v>265</v>
      </c>
      <c r="D45" s="15" t="s">
        <v>10</v>
      </c>
      <c r="E45" s="30">
        <v>25</v>
      </c>
      <c r="F45" s="6"/>
      <c r="G45" s="6">
        <f t="shared" si="0"/>
        <v>0</v>
      </c>
      <c r="H45" s="27">
        <v>0.23</v>
      </c>
      <c r="I45" s="6">
        <f t="shared" si="1"/>
        <v>0</v>
      </c>
      <c r="J45" s="6">
        <f t="shared" si="2"/>
        <v>0</v>
      </c>
    </row>
    <row r="46" spans="1:10" ht="51">
      <c r="A46" s="3" t="s">
        <v>171</v>
      </c>
      <c r="B46" s="17" t="s">
        <v>64</v>
      </c>
      <c r="C46" s="9" t="s">
        <v>266</v>
      </c>
      <c r="D46" s="15" t="s">
        <v>10</v>
      </c>
      <c r="E46" s="30">
        <v>25</v>
      </c>
      <c r="F46" s="6"/>
      <c r="G46" s="6">
        <f t="shared" si="0"/>
        <v>0</v>
      </c>
      <c r="H46" s="27">
        <v>0.23</v>
      </c>
      <c r="I46" s="6">
        <f t="shared" si="1"/>
        <v>0</v>
      </c>
      <c r="J46" s="6">
        <f t="shared" si="2"/>
        <v>0</v>
      </c>
    </row>
    <row r="47" spans="1:10" ht="38.25">
      <c r="A47" s="3" t="s">
        <v>172</v>
      </c>
      <c r="B47" s="17" t="s">
        <v>65</v>
      </c>
      <c r="C47" s="9" t="s">
        <v>267</v>
      </c>
      <c r="D47" s="15" t="s">
        <v>10</v>
      </c>
      <c r="E47" s="30">
        <v>45</v>
      </c>
      <c r="F47" s="6"/>
      <c r="G47" s="6">
        <f t="shared" si="0"/>
        <v>0</v>
      </c>
      <c r="H47" s="27">
        <v>0.23</v>
      </c>
      <c r="I47" s="6">
        <f t="shared" si="1"/>
        <v>0</v>
      </c>
      <c r="J47" s="6">
        <f t="shared" si="2"/>
        <v>0</v>
      </c>
    </row>
    <row r="48" spans="1:10" ht="76.5">
      <c r="A48" s="3" t="s">
        <v>173</v>
      </c>
      <c r="B48" s="17" t="s">
        <v>66</v>
      </c>
      <c r="C48" s="9" t="s">
        <v>67</v>
      </c>
      <c r="D48" s="15" t="s">
        <v>19</v>
      </c>
      <c r="E48" s="30">
        <v>51</v>
      </c>
      <c r="F48" s="6"/>
      <c r="G48" s="6">
        <f t="shared" si="0"/>
        <v>0</v>
      </c>
      <c r="H48" s="27">
        <v>0.23</v>
      </c>
      <c r="I48" s="6">
        <f t="shared" si="1"/>
        <v>0</v>
      </c>
      <c r="J48" s="6">
        <f t="shared" si="2"/>
        <v>0</v>
      </c>
    </row>
    <row r="49" spans="1:10" ht="89.25">
      <c r="A49" s="3" t="s">
        <v>174</v>
      </c>
      <c r="B49" s="17" t="s">
        <v>68</v>
      </c>
      <c r="C49" s="9" t="s">
        <v>69</v>
      </c>
      <c r="D49" s="15" t="s">
        <v>19</v>
      </c>
      <c r="E49" s="30">
        <v>19</v>
      </c>
      <c r="F49" s="6"/>
      <c r="G49" s="6">
        <f t="shared" si="0"/>
        <v>0</v>
      </c>
      <c r="H49" s="27">
        <v>0.23</v>
      </c>
      <c r="I49" s="6">
        <f t="shared" si="1"/>
        <v>0</v>
      </c>
      <c r="J49" s="6">
        <f t="shared" si="2"/>
        <v>0</v>
      </c>
    </row>
    <row r="50" spans="1:10" ht="38.25">
      <c r="A50" s="3" t="s">
        <v>175</v>
      </c>
      <c r="B50" s="17" t="s">
        <v>11</v>
      </c>
      <c r="C50" s="9" t="s">
        <v>70</v>
      </c>
      <c r="D50" s="15" t="s">
        <v>8</v>
      </c>
      <c r="E50" s="30">
        <v>25</v>
      </c>
      <c r="F50" s="6"/>
      <c r="G50" s="6">
        <f t="shared" si="0"/>
        <v>0</v>
      </c>
      <c r="H50" s="27">
        <v>0.23</v>
      </c>
      <c r="I50" s="6">
        <f t="shared" si="1"/>
        <v>0</v>
      </c>
      <c r="J50" s="6">
        <f t="shared" si="2"/>
        <v>0</v>
      </c>
    </row>
    <row r="51" spans="1:10" ht="38.25">
      <c r="A51" s="3" t="s">
        <v>252</v>
      </c>
      <c r="B51" s="17" t="s">
        <v>72</v>
      </c>
      <c r="C51" s="9" t="s">
        <v>71</v>
      </c>
      <c r="D51" s="15" t="s">
        <v>8</v>
      </c>
      <c r="E51" s="30">
        <v>2</v>
      </c>
      <c r="F51" s="6"/>
      <c r="G51" s="6">
        <f t="shared" si="0"/>
        <v>0</v>
      </c>
      <c r="H51" s="27">
        <v>0.23</v>
      </c>
      <c r="I51" s="6">
        <f t="shared" si="1"/>
        <v>0</v>
      </c>
      <c r="J51" s="6">
        <f t="shared" si="2"/>
        <v>0</v>
      </c>
    </row>
    <row r="52" spans="1:10" ht="75.75" customHeight="1">
      <c r="A52" s="3" t="s">
        <v>253</v>
      </c>
      <c r="B52" s="17" t="s">
        <v>73</v>
      </c>
      <c r="C52" s="9" t="s">
        <v>71</v>
      </c>
      <c r="D52" s="15" t="s">
        <v>8</v>
      </c>
      <c r="E52" s="30">
        <v>4</v>
      </c>
      <c r="F52" s="6"/>
      <c r="G52" s="6">
        <f t="shared" si="0"/>
        <v>0</v>
      </c>
      <c r="H52" s="27">
        <v>0.23</v>
      </c>
      <c r="I52" s="6">
        <f t="shared" si="1"/>
        <v>0</v>
      </c>
      <c r="J52" s="6">
        <f t="shared" si="2"/>
        <v>0</v>
      </c>
    </row>
    <row r="53" spans="1:10" ht="38.25">
      <c r="A53" s="3" t="s">
        <v>176</v>
      </c>
      <c r="B53" s="17" t="s">
        <v>74</v>
      </c>
      <c r="C53" s="9" t="s">
        <v>71</v>
      </c>
      <c r="D53" s="15" t="s">
        <v>8</v>
      </c>
      <c r="E53" s="30">
        <v>1</v>
      </c>
      <c r="F53" s="6"/>
      <c r="G53" s="6">
        <f t="shared" si="0"/>
        <v>0</v>
      </c>
      <c r="H53" s="27">
        <v>0.23</v>
      </c>
      <c r="I53" s="6">
        <f t="shared" si="1"/>
        <v>0</v>
      </c>
      <c r="J53" s="6">
        <f t="shared" si="2"/>
        <v>0</v>
      </c>
    </row>
    <row r="54" spans="1:10">
      <c r="A54" s="3" t="s">
        <v>177</v>
      </c>
      <c r="B54" s="17" t="s">
        <v>13</v>
      </c>
      <c r="C54" s="9" t="s">
        <v>75</v>
      </c>
      <c r="D54" s="15" t="s">
        <v>8</v>
      </c>
      <c r="E54" s="30">
        <v>25</v>
      </c>
      <c r="F54" s="6"/>
      <c r="G54" s="6">
        <f t="shared" si="0"/>
        <v>0</v>
      </c>
      <c r="H54" s="27">
        <v>0.23</v>
      </c>
      <c r="I54" s="6">
        <f t="shared" si="1"/>
        <v>0</v>
      </c>
      <c r="J54" s="6">
        <f t="shared" si="2"/>
        <v>0</v>
      </c>
    </row>
    <row r="55" spans="1:10" ht="41.25" customHeight="1">
      <c r="A55" s="3" t="s">
        <v>178</v>
      </c>
      <c r="B55" s="17" t="s">
        <v>76</v>
      </c>
      <c r="C55" s="4" t="s">
        <v>77</v>
      </c>
      <c r="D55" s="15" t="s">
        <v>15</v>
      </c>
      <c r="E55" s="30">
        <v>15</v>
      </c>
      <c r="F55" s="6"/>
      <c r="G55" s="6">
        <f t="shared" si="0"/>
        <v>0</v>
      </c>
      <c r="H55" s="27">
        <v>0.23</v>
      </c>
      <c r="I55" s="6">
        <f t="shared" si="1"/>
        <v>0</v>
      </c>
      <c r="J55" s="6">
        <f t="shared" si="2"/>
        <v>0</v>
      </c>
    </row>
    <row r="56" spans="1:10" ht="100.5" customHeight="1">
      <c r="A56" s="3" t="s">
        <v>179</v>
      </c>
      <c r="B56" s="17" t="s">
        <v>78</v>
      </c>
      <c r="C56" s="4" t="s">
        <v>79</v>
      </c>
      <c r="D56" s="15" t="s">
        <v>8</v>
      </c>
      <c r="E56" s="30">
        <v>43</v>
      </c>
      <c r="F56" s="6"/>
      <c r="G56" s="6">
        <f t="shared" si="0"/>
        <v>0</v>
      </c>
      <c r="H56" s="27">
        <v>0.23</v>
      </c>
      <c r="I56" s="6">
        <f t="shared" si="1"/>
        <v>0</v>
      </c>
      <c r="J56" s="6">
        <f t="shared" si="2"/>
        <v>0</v>
      </c>
    </row>
    <row r="57" spans="1:10" ht="103.5" customHeight="1">
      <c r="A57" s="3" t="s">
        <v>180</v>
      </c>
      <c r="B57" s="17" t="s">
        <v>78</v>
      </c>
      <c r="C57" s="4" t="s">
        <v>80</v>
      </c>
      <c r="D57" s="15" t="s">
        <v>8</v>
      </c>
      <c r="E57" s="30">
        <v>16</v>
      </c>
      <c r="F57" s="6"/>
      <c r="G57" s="6">
        <f t="shared" si="0"/>
        <v>0</v>
      </c>
      <c r="H57" s="27">
        <v>0.23</v>
      </c>
      <c r="I57" s="6">
        <f t="shared" si="1"/>
        <v>0</v>
      </c>
      <c r="J57" s="6">
        <f t="shared" si="2"/>
        <v>0</v>
      </c>
    </row>
    <row r="58" spans="1:10" ht="51">
      <c r="A58" s="3" t="s">
        <v>181</v>
      </c>
      <c r="B58" s="17" t="s">
        <v>14</v>
      </c>
      <c r="C58" s="9" t="s">
        <v>268</v>
      </c>
      <c r="D58" s="15" t="s">
        <v>15</v>
      </c>
      <c r="E58" s="30">
        <v>6</v>
      </c>
      <c r="F58" s="6"/>
      <c r="G58" s="6">
        <f t="shared" si="0"/>
        <v>0</v>
      </c>
      <c r="H58" s="27">
        <v>0.23</v>
      </c>
      <c r="I58" s="6">
        <f t="shared" si="1"/>
        <v>0</v>
      </c>
      <c r="J58" s="6">
        <f t="shared" si="2"/>
        <v>0</v>
      </c>
    </row>
    <row r="59" spans="1:10" ht="102">
      <c r="A59" s="3" t="s">
        <v>254</v>
      </c>
      <c r="B59" s="17" t="s">
        <v>81</v>
      </c>
      <c r="C59" s="9" t="s">
        <v>249</v>
      </c>
      <c r="D59" s="15" t="s">
        <v>19</v>
      </c>
      <c r="E59" s="30">
        <v>11</v>
      </c>
      <c r="F59" s="6"/>
      <c r="G59" s="6">
        <f t="shared" si="0"/>
        <v>0</v>
      </c>
      <c r="H59" s="27">
        <v>0.23</v>
      </c>
      <c r="I59" s="6">
        <f t="shared" si="1"/>
        <v>0</v>
      </c>
      <c r="J59" s="6">
        <f t="shared" si="2"/>
        <v>0</v>
      </c>
    </row>
    <row r="60" spans="1:10" ht="32.25" customHeight="1">
      <c r="A60" s="3" t="s">
        <v>182</v>
      </c>
      <c r="B60" s="4" t="s">
        <v>82</v>
      </c>
      <c r="C60" s="9" t="s">
        <v>83</v>
      </c>
      <c r="D60" s="15" t="s">
        <v>8</v>
      </c>
      <c r="E60" s="30">
        <v>4</v>
      </c>
      <c r="F60" s="6"/>
      <c r="G60" s="6">
        <f t="shared" si="0"/>
        <v>0</v>
      </c>
      <c r="H60" s="27">
        <v>0.23</v>
      </c>
      <c r="I60" s="6">
        <f t="shared" si="1"/>
        <v>0</v>
      </c>
      <c r="J60" s="6">
        <f t="shared" si="2"/>
        <v>0</v>
      </c>
    </row>
    <row r="61" spans="1:10" ht="76.5">
      <c r="A61" s="3" t="s">
        <v>183</v>
      </c>
      <c r="B61" s="4" t="s">
        <v>84</v>
      </c>
      <c r="C61" s="9" t="s">
        <v>85</v>
      </c>
      <c r="D61" s="15" t="s">
        <v>8</v>
      </c>
      <c r="E61" s="30">
        <v>21</v>
      </c>
      <c r="F61" s="6"/>
      <c r="G61" s="6">
        <f t="shared" si="0"/>
        <v>0</v>
      </c>
      <c r="H61" s="27">
        <v>0.23</v>
      </c>
      <c r="I61" s="6">
        <f t="shared" si="1"/>
        <v>0</v>
      </c>
      <c r="J61" s="6">
        <f t="shared" si="2"/>
        <v>0</v>
      </c>
    </row>
    <row r="62" spans="1:10">
      <c r="A62" s="3" t="s">
        <v>184</v>
      </c>
      <c r="B62" s="4" t="s">
        <v>16</v>
      </c>
      <c r="C62" s="9" t="s">
        <v>250</v>
      </c>
      <c r="D62" s="15" t="s">
        <v>8</v>
      </c>
      <c r="E62" s="30">
        <v>3</v>
      </c>
      <c r="F62" s="6"/>
      <c r="G62" s="6">
        <f t="shared" si="0"/>
        <v>0</v>
      </c>
      <c r="H62" s="27">
        <v>0.23</v>
      </c>
      <c r="I62" s="6">
        <f t="shared" si="1"/>
        <v>0</v>
      </c>
      <c r="J62" s="6">
        <f t="shared" si="2"/>
        <v>0</v>
      </c>
    </row>
    <row r="63" spans="1:10" ht="25.5">
      <c r="A63" s="3" t="s">
        <v>185</v>
      </c>
      <c r="B63" s="4" t="s">
        <v>17</v>
      </c>
      <c r="C63" s="9"/>
      <c r="D63" s="5" t="s">
        <v>8</v>
      </c>
      <c r="E63" s="16">
        <v>7</v>
      </c>
      <c r="F63" s="6"/>
      <c r="G63" s="6">
        <f t="shared" si="0"/>
        <v>0</v>
      </c>
      <c r="H63" s="27">
        <v>0.23</v>
      </c>
      <c r="I63" s="6">
        <f t="shared" si="1"/>
        <v>0</v>
      </c>
      <c r="J63" s="6">
        <f t="shared" si="2"/>
        <v>0</v>
      </c>
    </row>
    <row r="64" spans="1:10" ht="38.25">
      <c r="A64" s="3" t="s">
        <v>186</v>
      </c>
      <c r="B64" s="4" t="s">
        <v>86</v>
      </c>
      <c r="C64" s="9" t="s">
        <v>87</v>
      </c>
      <c r="D64" s="5" t="s">
        <v>8</v>
      </c>
      <c r="E64" s="16">
        <v>29</v>
      </c>
      <c r="F64" s="6"/>
      <c r="G64" s="6">
        <f t="shared" si="0"/>
        <v>0</v>
      </c>
      <c r="H64" s="27">
        <v>0.23</v>
      </c>
      <c r="I64" s="6">
        <f t="shared" si="1"/>
        <v>0</v>
      </c>
      <c r="J64" s="6">
        <f t="shared" si="2"/>
        <v>0</v>
      </c>
    </row>
    <row r="65" spans="1:10" ht="76.5">
      <c r="A65" s="3" t="s">
        <v>187</v>
      </c>
      <c r="B65" s="4" t="s">
        <v>88</v>
      </c>
      <c r="C65" s="9" t="s">
        <v>251</v>
      </c>
      <c r="D65" s="5" t="s">
        <v>8</v>
      </c>
      <c r="E65" s="16">
        <v>10</v>
      </c>
      <c r="F65" s="6"/>
      <c r="G65" s="6">
        <f t="shared" si="0"/>
        <v>0</v>
      </c>
      <c r="H65" s="27">
        <v>0.23</v>
      </c>
      <c r="I65" s="6">
        <f t="shared" si="1"/>
        <v>0</v>
      </c>
      <c r="J65" s="6">
        <f t="shared" si="2"/>
        <v>0</v>
      </c>
    </row>
    <row r="66" spans="1:10" ht="38.25">
      <c r="A66" s="3" t="s">
        <v>188</v>
      </c>
      <c r="B66" s="4" t="s">
        <v>89</v>
      </c>
      <c r="C66" s="9" t="s">
        <v>238</v>
      </c>
      <c r="D66" s="5" t="s">
        <v>3</v>
      </c>
      <c r="E66" s="16">
        <v>1137</v>
      </c>
      <c r="F66" s="6"/>
      <c r="G66" s="6">
        <f t="shared" si="0"/>
        <v>0</v>
      </c>
      <c r="H66" s="27">
        <v>0.23</v>
      </c>
      <c r="I66" s="6">
        <f t="shared" si="1"/>
        <v>0</v>
      </c>
      <c r="J66" s="6">
        <f t="shared" si="2"/>
        <v>0</v>
      </c>
    </row>
    <row r="67" spans="1:10" ht="89.25">
      <c r="A67" s="3" t="s">
        <v>189</v>
      </c>
      <c r="B67" s="4" t="s">
        <v>90</v>
      </c>
      <c r="C67" s="9" t="s">
        <v>92</v>
      </c>
      <c r="D67" s="5" t="s">
        <v>19</v>
      </c>
      <c r="E67" s="5">
        <v>20</v>
      </c>
      <c r="F67" s="6"/>
      <c r="G67" s="6">
        <f t="shared" si="0"/>
        <v>0</v>
      </c>
      <c r="H67" s="27">
        <v>0.23</v>
      </c>
      <c r="I67" s="6">
        <f t="shared" si="1"/>
        <v>0</v>
      </c>
      <c r="J67" s="6">
        <f t="shared" si="2"/>
        <v>0</v>
      </c>
    </row>
    <row r="68" spans="1:10" ht="89.25">
      <c r="A68" s="3" t="s">
        <v>190</v>
      </c>
      <c r="B68" s="4" t="s">
        <v>90</v>
      </c>
      <c r="C68" s="9" t="s">
        <v>91</v>
      </c>
      <c r="D68" s="5" t="s">
        <v>93</v>
      </c>
      <c r="E68" s="5">
        <v>21</v>
      </c>
      <c r="F68" s="6"/>
      <c r="G68" s="6">
        <f t="shared" si="0"/>
        <v>0</v>
      </c>
      <c r="H68" s="27">
        <v>0.23</v>
      </c>
      <c r="I68" s="6">
        <f t="shared" si="1"/>
        <v>0</v>
      </c>
      <c r="J68" s="6">
        <f t="shared" si="2"/>
        <v>0</v>
      </c>
    </row>
    <row r="69" spans="1:10" ht="25.5">
      <c r="A69" s="3" t="s">
        <v>191</v>
      </c>
      <c r="B69" s="4" t="s">
        <v>18</v>
      </c>
      <c r="C69" s="9" t="s">
        <v>246</v>
      </c>
      <c r="D69" s="5" t="s">
        <v>19</v>
      </c>
      <c r="E69" s="5">
        <v>8</v>
      </c>
      <c r="F69" s="6"/>
      <c r="G69" s="6">
        <f t="shared" si="0"/>
        <v>0</v>
      </c>
      <c r="H69" s="27">
        <v>0.23</v>
      </c>
      <c r="I69" s="6">
        <f t="shared" si="1"/>
        <v>0</v>
      </c>
      <c r="J69" s="6">
        <f t="shared" si="2"/>
        <v>0</v>
      </c>
    </row>
    <row r="70" spans="1:10" ht="51">
      <c r="A70" s="3" t="s">
        <v>192</v>
      </c>
      <c r="B70" s="4" t="s">
        <v>94</v>
      </c>
      <c r="C70" s="9" t="s">
        <v>98</v>
      </c>
      <c r="D70" s="5" t="s">
        <v>15</v>
      </c>
      <c r="E70" s="5">
        <v>9</v>
      </c>
      <c r="F70" s="6"/>
      <c r="G70" s="6">
        <f t="shared" si="0"/>
        <v>0</v>
      </c>
      <c r="H70" s="27">
        <v>0.23</v>
      </c>
      <c r="I70" s="6">
        <f t="shared" ref="I70:I101" si="3">ROUND(G70*23%,2)</f>
        <v>0</v>
      </c>
      <c r="J70" s="6">
        <f t="shared" ref="J70:J101" si="4">ROUND((G70+I70),2)</f>
        <v>0</v>
      </c>
    </row>
    <row r="71" spans="1:10" ht="114.75">
      <c r="A71" s="3" t="s">
        <v>193</v>
      </c>
      <c r="B71" s="4" t="s">
        <v>95</v>
      </c>
      <c r="C71" s="9" t="s">
        <v>96</v>
      </c>
      <c r="D71" s="5" t="s">
        <v>8</v>
      </c>
      <c r="E71" s="5">
        <v>1222</v>
      </c>
      <c r="F71" s="6"/>
      <c r="G71" s="6">
        <f t="shared" ref="G71:G101" si="5">SUM(E71*F71)</f>
        <v>0</v>
      </c>
      <c r="H71" s="27">
        <v>0.23</v>
      </c>
      <c r="I71" s="6">
        <f t="shared" si="3"/>
        <v>0</v>
      </c>
      <c r="J71" s="6">
        <f t="shared" si="4"/>
        <v>0</v>
      </c>
    </row>
    <row r="72" spans="1:10" ht="114.75">
      <c r="A72" s="3" t="s">
        <v>286</v>
      </c>
      <c r="B72" s="4" t="s">
        <v>95</v>
      </c>
      <c r="C72" s="9" t="s">
        <v>97</v>
      </c>
      <c r="D72" s="5" t="s">
        <v>8</v>
      </c>
      <c r="E72" s="5">
        <v>1232</v>
      </c>
      <c r="F72" s="6"/>
      <c r="G72" s="6">
        <f t="shared" si="5"/>
        <v>0</v>
      </c>
      <c r="H72" s="27">
        <v>0.23</v>
      </c>
      <c r="I72" s="6">
        <f t="shared" si="3"/>
        <v>0</v>
      </c>
      <c r="J72" s="6">
        <f t="shared" si="4"/>
        <v>0</v>
      </c>
    </row>
    <row r="73" spans="1:10" ht="153">
      <c r="A73" s="3" t="s">
        <v>194</v>
      </c>
      <c r="B73" s="4" t="s">
        <v>99</v>
      </c>
      <c r="C73" s="9" t="s">
        <v>126</v>
      </c>
      <c r="D73" s="5" t="s">
        <v>19</v>
      </c>
      <c r="E73" s="5">
        <v>135</v>
      </c>
      <c r="F73" s="6"/>
      <c r="G73" s="6">
        <f t="shared" si="5"/>
        <v>0</v>
      </c>
      <c r="H73" s="27">
        <v>0.23</v>
      </c>
      <c r="I73" s="6">
        <f t="shared" si="3"/>
        <v>0</v>
      </c>
      <c r="J73" s="6">
        <f t="shared" si="4"/>
        <v>0</v>
      </c>
    </row>
    <row r="74" spans="1:10">
      <c r="A74" s="3" t="s">
        <v>195</v>
      </c>
      <c r="B74" s="4" t="s">
        <v>100</v>
      </c>
      <c r="C74" s="9" t="s">
        <v>12</v>
      </c>
      <c r="D74" s="5" t="s">
        <v>19</v>
      </c>
      <c r="E74" s="5">
        <v>37</v>
      </c>
      <c r="F74" s="6"/>
      <c r="G74" s="6">
        <f t="shared" si="5"/>
        <v>0</v>
      </c>
      <c r="H74" s="27">
        <v>0.23</v>
      </c>
      <c r="I74" s="6">
        <f t="shared" si="3"/>
        <v>0</v>
      </c>
      <c r="J74" s="6">
        <f t="shared" si="4"/>
        <v>0</v>
      </c>
    </row>
    <row r="75" spans="1:10">
      <c r="A75" s="3" t="s">
        <v>196</v>
      </c>
      <c r="B75" s="4" t="s">
        <v>101</v>
      </c>
      <c r="C75" s="9" t="s">
        <v>12</v>
      </c>
      <c r="D75" s="5" t="s">
        <v>19</v>
      </c>
      <c r="E75" s="5">
        <v>28</v>
      </c>
      <c r="F75" s="6"/>
      <c r="G75" s="6">
        <f t="shared" si="5"/>
        <v>0</v>
      </c>
      <c r="H75" s="27">
        <v>0.23</v>
      </c>
      <c r="I75" s="6">
        <f t="shared" si="3"/>
        <v>0</v>
      </c>
      <c r="J75" s="6">
        <f t="shared" si="4"/>
        <v>0</v>
      </c>
    </row>
    <row r="76" spans="1:10">
      <c r="A76" s="3" t="s">
        <v>197</v>
      </c>
      <c r="B76" s="4" t="s">
        <v>102</v>
      </c>
      <c r="C76" s="9" t="s">
        <v>103</v>
      </c>
      <c r="D76" s="5" t="s">
        <v>19</v>
      </c>
      <c r="E76" s="5">
        <v>15</v>
      </c>
      <c r="F76" s="6"/>
      <c r="G76" s="6">
        <f t="shared" si="5"/>
        <v>0</v>
      </c>
      <c r="H76" s="27">
        <v>0.23</v>
      </c>
      <c r="I76" s="6">
        <f t="shared" si="3"/>
        <v>0</v>
      </c>
      <c r="J76" s="6">
        <f t="shared" si="4"/>
        <v>0</v>
      </c>
    </row>
    <row r="77" spans="1:10" ht="25.5">
      <c r="A77" s="3" t="s">
        <v>198</v>
      </c>
      <c r="B77" s="4" t="s">
        <v>105</v>
      </c>
      <c r="C77" s="9" t="s">
        <v>104</v>
      </c>
      <c r="D77" s="5" t="s">
        <v>8</v>
      </c>
      <c r="E77" s="5">
        <v>42</v>
      </c>
      <c r="F77" s="6"/>
      <c r="G77" s="6">
        <f t="shared" si="5"/>
        <v>0</v>
      </c>
      <c r="H77" s="27">
        <v>0.23</v>
      </c>
      <c r="I77" s="6">
        <f t="shared" si="3"/>
        <v>0</v>
      </c>
      <c r="J77" s="6">
        <f t="shared" si="4"/>
        <v>0</v>
      </c>
    </row>
    <row r="78" spans="1:10" ht="25.5">
      <c r="A78" s="3" t="s">
        <v>199</v>
      </c>
      <c r="B78" s="4" t="s">
        <v>239</v>
      </c>
      <c r="C78" s="9" t="s">
        <v>240</v>
      </c>
      <c r="D78" s="5" t="s">
        <v>8</v>
      </c>
      <c r="E78" s="5">
        <v>14</v>
      </c>
      <c r="F78" s="6"/>
      <c r="G78" s="6">
        <f t="shared" si="5"/>
        <v>0</v>
      </c>
      <c r="H78" s="27">
        <v>0.23</v>
      </c>
      <c r="I78" s="6">
        <f t="shared" si="3"/>
        <v>0</v>
      </c>
      <c r="J78" s="6">
        <f t="shared" si="4"/>
        <v>0</v>
      </c>
    </row>
    <row r="79" spans="1:10" ht="38.25">
      <c r="A79" s="3" t="s">
        <v>200</v>
      </c>
      <c r="B79" s="4" t="s">
        <v>106</v>
      </c>
      <c r="C79" s="9" t="s">
        <v>242</v>
      </c>
      <c r="D79" s="5" t="s">
        <v>8</v>
      </c>
      <c r="E79" s="5">
        <v>7</v>
      </c>
      <c r="F79" s="6"/>
      <c r="G79" s="6">
        <f t="shared" si="5"/>
        <v>0</v>
      </c>
      <c r="H79" s="27">
        <v>0.23</v>
      </c>
      <c r="I79" s="6">
        <f t="shared" si="3"/>
        <v>0</v>
      </c>
      <c r="J79" s="6">
        <f t="shared" si="4"/>
        <v>0</v>
      </c>
    </row>
    <row r="80" spans="1:10" ht="25.5">
      <c r="A80" s="3" t="s">
        <v>201</v>
      </c>
      <c r="B80" s="4" t="s">
        <v>107</v>
      </c>
      <c r="C80" s="9" t="s">
        <v>241</v>
      </c>
      <c r="D80" s="5" t="s">
        <v>8</v>
      </c>
      <c r="E80" s="5">
        <v>15</v>
      </c>
      <c r="F80" s="6"/>
      <c r="G80" s="6">
        <f t="shared" si="5"/>
        <v>0</v>
      </c>
      <c r="H80" s="27">
        <v>0.23</v>
      </c>
      <c r="I80" s="6">
        <f t="shared" si="3"/>
        <v>0</v>
      </c>
      <c r="J80" s="6">
        <f t="shared" si="4"/>
        <v>0</v>
      </c>
    </row>
    <row r="81" spans="1:10" ht="25.5">
      <c r="A81" s="3" t="s">
        <v>202</v>
      </c>
      <c r="B81" s="4" t="s">
        <v>244</v>
      </c>
      <c r="C81" s="9" t="s">
        <v>243</v>
      </c>
      <c r="D81" s="5" t="s">
        <v>8</v>
      </c>
      <c r="E81" s="5">
        <v>14</v>
      </c>
      <c r="F81" s="6"/>
      <c r="G81" s="6">
        <f t="shared" si="5"/>
        <v>0</v>
      </c>
      <c r="H81" s="27">
        <v>0.23</v>
      </c>
      <c r="I81" s="6">
        <f t="shared" si="3"/>
        <v>0</v>
      </c>
      <c r="J81" s="6">
        <f t="shared" si="4"/>
        <v>0</v>
      </c>
    </row>
    <row r="82" spans="1:10" ht="89.25">
      <c r="A82" s="3" t="s">
        <v>203</v>
      </c>
      <c r="B82" s="4" t="s">
        <v>109</v>
      </c>
      <c r="C82" s="9" t="s">
        <v>108</v>
      </c>
      <c r="D82" s="5" t="s">
        <v>8</v>
      </c>
      <c r="E82" s="5">
        <v>3</v>
      </c>
      <c r="F82" s="6"/>
      <c r="G82" s="6">
        <f t="shared" si="5"/>
        <v>0</v>
      </c>
      <c r="H82" s="27">
        <v>0.23</v>
      </c>
      <c r="I82" s="6">
        <f t="shared" si="3"/>
        <v>0</v>
      </c>
      <c r="J82" s="6">
        <f t="shared" si="4"/>
        <v>0</v>
      </c>
    </row>
    <row r="83" spans="1:10" ht="94.5" customHeight="1">
      <c r="A83" s="3" t="s">
        <v>204</v>
      </c>
      <c r="B83" s="4" t="s">
        <v>110</v>
      </c>
      <c r="C83" s="9" t="s">
        <v>269</v>
      </c>
      <c r="D83" s="5" t="s">
        <v>8</v>
      </c>
      <c r="E83" s="5">
        <v>10</v>
      </c>
      <c r="F83" s="6"/>
      <c r="G83" s="6">
        <f t="shared" si="5"/>
        <v>0</v>
      </c>
      <c r="H83" s="27">
        <v>0.23</v>
      </c>
      <c r="I83" s="6">
        <f t="shared" si="3"/>
        <v>0</v>
      </c>
      <c r="J83" s="6">
        <f t="shared" si="4"/>
        <v>0</v>
      </c>
    </row>
    <row r="84" spans="1:10" ht="89.25">
      <c r="A84" s="3" t="s">
        <v>205</v>
      </c>
      <c r="B84" s="7" t="s">
        <v>111</v>
      </c>
      <c r="C84" s="9" t="s">
        <v>112</v>
      </c>
      <c r="D84" s="5" t="s">
        <v>19</v>
      </c>
      <c r="E84" s="5">
        <v>17</v>
      </c>
      <c r="F84" s="6"/>
      <c r="G84" s="6">
        <f t="shared" si="5"/>
        <v>0</v>
      </c>
      <c r="H84" s="27">
        <v>0.23</v>
      </c>
      <c r="I84" s="6">
        <f t="shared" si="3"/>
        <v>0</v>
      </c>
      <c r="J84" s="6">
        <f t="shared" si="4"/>
        <v>0</v>
      </c>
    </row>
    <row r="85" spans="1:10" ht="25.5">
      <c r="A85" s="3" t="s">
        <v>206</v>
      </c>
      <c r="B85" s="4" t="s">
        <v>20</v>
      </c>
      <c r="C85" s="9" t="s">
        <v>113</v>
      </c>
      <c r="D85" s="5" t="s">
        <v>8</v>
      </c>
      <c r="E85" s="5">
        <v>10</v>
      </c>
      <c r="F85" s="6"/>
      <c r="G85" s="6">
        <f t="shared" si="5"/>
        <v>0</v>
      </c>
      <c r="H85" s="27">
        <v>0.23</v>
      </c>
      <c r="I85" s="6">
        <f t="shared" si="3"/>
        <v>0</v>
      </c>
      <c r="J85" s="6">
        <f t="shared" si="4"/>
        <v>0</v>
      </c>
    </row>
    <row r="86" spans="1:10">
      <c r="A86" s="3" t="s">
        <v>287</v>
      </c>
      <c r="B86" s="4" t="s">
        <v>221</v>
      </c>
      <c r="C86" s="9" t="s">
        <v>222</v>
      </c>
      <c r="D86" s="5" t="s">
        <v>8</v>
      </c>
      <c r="E86" s="5">
        <v>1</v>
      </c>
      <c r="F86" s="6"/>
      <c r="G86" s="6">
        <f t="shared" si="5"/>
        <v>0</v>
      </c>
      <c r="H86" s="27">
        <v>0.23</v>
      </c>
      <c r="I86" s="6">
        <f t="shared" si="3"/>
        <v>0</v>
      </c>
      <c r="J86" s="6">
        <f t="shared" si="4"/>
        <v>0</v>
      </c>
    </row>
    <row r="87" spans="1:10">
      <c r="A87" s="3" t="s">
        <v>207</v>
      </c>
      <c r="B87" s="4" t="s">
        <v>226</v>
      </c>
      <c r="C87" s="9" t="s">
        <v>223</v>
      </c>
      <c r="D87" s="5" t="s">
        <v>8</v>
      </c>
      <c r="E87" s="5">
        <v>20</v>
      </c>
      <c r="F87" s="6"/>
      <c r="G87" s="6">
        <f t="shared" si="5"/>
        <v>0</v>
      </c>
      <c r="H87" s="27">
        <v>0.23</v>
      </c>
      <c r="I87" s="6">
        <f t="shared" si="3"/>
        <v>0</v>
      </c>
      <c r="J87" s="6">
        <f t="shared" si="4"/>
        <v>0</v>
      </c>
    </row>
    <row r="88" spans="1:10">
      <c r="A88" s="3" t="s">
        <v>208</v>
      </c>
      <c r="B88" s="4" t="s">
        <v>224</v>
      </c>
      <c r="C88" s="9" t="s">
        <v>222</v>
      </c>
      <c r="D88" s="5" t="s">
        <v>8</v>
      </c>
      <c r="E88" s="5">
        <v>1</v>
      </c>
      <c r="F88" s="6"/>
      <c r="G88" s="6">
        <f t="shared" si="5"/>
        <v>0</v>
      </c>
      <c r="H88" s="27">
        <v>0.23</v>
      </c>
      <c r="I88" s="6">
        <f t="shared" si="3"/>
        <v>0</v>
      </c>
      <c r="J88" s="6">
        <f t="shared" si="4"/>
        <v>0</v>
      </c>
    </row>
    <row r="89" spans="1:10">
      <c r="A89" s="3" t="s">
        <v>288</v>
      </c>
      <c r="B89" s="4" t="s">
        <v>225</v>
      </c>
      <c r="C89" s="9" t="s">
        <v>222</v>
      </c>
      <c r="D89" s="5" t="s">
        <v>8</v>
      </c>
      <c r="E89" s="5">
        <v>1</v>
      </c>
      <c r="F89" s="6"/>
      <c r="G89" s="6">
        <f t="shared" si="5"/>
        <v>0</v>
      </c>
      <c r="H89" s="27">
        <v>0.23</v>
      </c>
      <c r="I89" s="6">
        <f t="shared" si="3"/>
        <v>0</v>
      </c>
      <c r="J89" s="6">
        <f t="shared" si="4"/>
        <v>0</v>
      </c>
    </row>
    <row r="90" spans="1:10" ht="63.75">
      <c r="A90" s="3" t="s">
        <v>209</v>
      </c>
      <c r="B90" s="4" t="s">
        <v>114</v>
      </c>
      <c r="C90" s="9" t="s">
        <v>115</v>
      </c>
      <c r="D90" s="5" t="s">
        <v>8</v>
      </c>
      <c r="E90" s="5">
        <v>5</v>
      </c>
      <c r="F90" s="6"/>
      <c r="G90" s="6">
        <f t="shared" si="5"/>
        <v>0</v>
      </c>
      <c r="H90" s="27">
        <v>0.23</v>
      </c>
      <c r="I90" s="6">
        <f t="shared" si="3"/>
        <v>0</v>
      </c>
      <c r="J90" s="6">
        <f t="shared" si="4"/>
        <v>0</v>
      </c>
    </row>
    <row r="91" spans="1:10" ht="114.75">
      <c r="A91" s="3" t="s">
        <v>210</v>
      </c>
      <c r="B91" s="4" t="s">
        <v>229</v>
      </c>
      <c r="C91" s="9" t="s">
        <v>117</v>
      </c>
      <c r="D91" s="5" t="s">
        <v>5</v>
      </c>
      <c r="E91" s="5">
        <v>53</v>
      </c>
      <c r="F91" s="6"/>
      <c r="G91" s="6">
        <f t="shared" si="5"/>
        <v>0</v>
      </c>
      <c r="H91" s="27">
        <v>0.23</v>
      </c>
      <c r="I91" s="6">
        <f t="shared" si="3"/>
        <v>0</v>
      </c>
      <c r="J91" s="6">
        <f t="shared" si="4"/>
        <v>0</v>
      </c>
    </row>
    <row r="92" spans="1:10" ht="63.75">
      <c r="A92" s="3" t="s">
        <v>211</v>
      </c>
      <c r="B92" s="4" t="s">
        <v>228</v>
      </c>
      <c r="C92" s="9" t="s">
        <v>116</v>
      </c>
      <c r="D92" s="5" t="s">
        <v>5</v>
      </c>
      <c r="E92" s="5">
        <v>73</v>
      </c>
      <c r="F92" s="6"/>
      <c r="G92" s="6">
        <f t="shared" si="5"/>
        <v>0</v>
      </c>
      <c r="H92" s="27">
        <v>0.23</v>
      </c>
      <c r="I92" s="6">
        <f t="shared" si="3"/>
        <v>0</v>
      </c>
      <c r="J92" s="6">
        <f t="shared" si="4"/>
        <v>0</v>
      </c>
    </row>
    <row r="93" spans="1:10" ht="57.75" customHeight="1">
      <c r="A93" s="3" t="s">
        <v>212</v>
      </c>
      <c r="B93" s="4" t="s">
        <v>227</v>
      </c>
      <c r="C93" s="9" t="s">
        <v>118</v>
      </c>
      <c r="D93" s="5" t="s">
        <v>5</v>
      </c>
      <c r="E93" s="5">
        <v>6</v>
      </c>
      <c r="F93" s="6"/>
      <c r="G93" s="6">
        <f t="shared" si="5"/>
        <v>0</v>
      </c>
      <c r="H93" s="27">
        <v>0.23</v>
      </c>
      <c r="I93" s="6">
        <f t="shared" si="3"/>
        <v>0</v>
      </c>
      <c r="J93" s="6">
        <f t="shared" si="4"/>
        <v>0</v>
      </c>
    </row>
    <row r="94" spans="1:10" ht="69" customHeight="1">
      <c r="A94" s="3" t="s">
        <v>213</v>
      </c>
      <c r="B94" s="4" t="s">
        <v>120</v>
      </c>
      <c r="C94" s="9" t="s">
        <v>119</v>
      </c>
      <c r="D94" s="5" t="s">
        <v>8</v>
      </c>
      <c r="E94" s="5">
        <v>27</v>
      </c>
      <c r="F94" s="6"/>
      <c r="G94" s="6">
        <f t="shared" si="5"/>
        <v>0</v>
      </c>
      <c r="H94" s="27">
        <v>0.23</v>
      </c>
      <c r="I94" s="6">
        <f t="shared" si="3"/>
        <v>0</v>
      </c>
      <c r="J94" s="6">
        <f t="shared" si="4"/>
        <v>0</v>
      </c>
    </row>
    <row r="95" spans="1:10" ht="57.75" customHeight="1">
      <c r="A95" s="3" t="s">
        <v>214</v>
      </c>
      <c r="B95" s="4" t="s">
        <v>122</v>
      </c>
      <c r="C95" s="9" t="s">
        <v>121</v>
      </c>
      <c r="D95" s="5" t="s">
        <v>8</v>
      </c>
      <c r="E95" s="5">
        <v>3</v>
      </c>
      <c r="F95" s="6"/>
      <c r="G95" s="6">
        <f t="shared" si="5"/>
        <v>0</v>
      </c>
      <c r="H95" s="27">
        <v>0.23</v>
      </c>
      <c r="I95" s="6">
        <f t="shared" si="3"/>
        <v>0</v>
      </c>
      <c r="J95" s="6">
        <f t="shared" si="4"/>
        <v>0</v>
      </c>
    </row>
    <row r="96" spans="1:10">
      <c r="A96" s="3" t="s">
        <v>215</v>
      </c>
      <c r="B96" s="4" t="s">
        <v>123</v>
      </c>
      <c r="C96" s="9" t="s">
        <v>124</v>
      </c>
      <c r="D96" s="5" t="s">
        <v>15</v>
      </c>
      <c r="E96" s="5">
        <v>26</v>
      </c>
      <c r="F96" s="6"/>
      <c r="G96" s="6">
        <f t="shared" si="5"/>
        <v>0</v>
      </c>
      <c r="H96" s="27">
        <v>0.23</v>
      </c>
      <c r="I96" s="6">
        <f t="shared" si="3"/>
        <v>0</v>
      </c>
      <c r="J96" s="6">
        <f t="shared" si="4"/>
        <v>0</v>
      </c>
    </row>
    <row r="97" spans="1:10">
      <c r="A97" s="3" t="s">
        <v>216</v>
      </c>
      <c r="B97" s="4" t="s">
        <v>21</v>
      </c>
      <c r="C97" s="9" t="s">
        <v>124</v>
      </c>
      <c r="D97" s="5" t="s">
        <v>15</v>
      </c>
      <c r="E97" s="5">
        <v>10</v>
      </c>
      <c r="F97" s="6"/>
      <c r="G97" s="6">
        <f t="shared" si="5"/>
        <v>0</v>
      </c>
      <c r="H97" s="27">
        <v>0.23</v>
      </c>
      <c r="I97" s="6">
        <f t="shared" si="3"/>
        <v>0</v>
      </c>
      <c r="J97" s="6">
        <f t="shared" si="4"/>
        <v>0</v>
      </c>
    </row>
    <row r="98" spans="1:10">
      <c r="A98" s="3" t="s">
        <v>217</v>
      </c>
      <c r="B98" s="4" t="s">
        <v>125</v>
      </c>
      <c r="C98" s="9" t="s">
        <v>124</v>
      </c>
      <c r="D98" s="5" t="s">
        <v>15</v>
      </c>
      <c r="E98" s="5">
        <v>59</v>
      </c>
      <c r="F98" s="6"/>
      <c r="G98" s="6">
        <f t="shared" si="5"/>
        <v>0</v>
      </c>
      <c r="H98" s="27">
        <v>0.23</v>
      </c>
      <c r="I98" s="6">
        <f t="shared" si="3"/>
        <v>0</v>
      </c>
      <c r="J98" s="6">
        <f t="shared" si="4"/>
        <v>0</v>
      </c>
    </row>
    <row r="99" spans="1:10">
      <c r="A99" s="3" t="s">
        <v>218</v>
      </c>
      <c r="B99" s="4" t="s">
        <v>22</v>
      </c>
      <c r="C99" s="9" t="s">
        <v>124</v>
      </c>
      <c r="D99" s="5" t="s">
        <v>15</v>
      </c>
      <c r="E99" s="5">
        <v>4</v>
      </c>
      <c r="F99" s="6"/>
      <c r="G99" s="6">
        <f t="shared" si="5"/>
        <v>0</v>
      </c>
      <c r="H99" s="27">
        <v>0.23</v>
      </c>
      <c r="I99" s="6">
        <f t="shared" si="3"/>
        <v>0</v>
      </c>
      <c r="J99" s="6">
        <f t="shared" si="4"/>
        <v>0</v>
      </c>
    </row>
    <row r="100" spans="1:10" ht="38.25">
      <c r="A100" s="3" t="s">
        <v>219</v>
      </c>
      <c r="B100" s="4" t="s">
        <v>236</v>
      </c>
      <c r="C100" s="9" t="s">
        <v>237</v>
      </c>
      <c r="D100" s="5" t="s">
        <v>8</v>
      </c>
      <c r="E100" s="5">
        <v>15</v>
      </c>
      <c r="F100" s="6"/>
      <c r="G100" s="6">
        <f t="shared" si="5"/>
        <v>0</v>
      </c>
      <c r="H100" s="27">
        <v>0.23</v>
      </c>
      <c r="I100" s="6">
        <f t="shared" si="3"/>
        <v>0</v>
      </c>
      <c r="J100" s="6">
        <f t="shared" si="4"/>
        <v>0</v>
      </c>
    </row>
    <row r="101" spans="1:10" ht="38.25">
      <c r="A101" s="3" t="s">
        <v>220</v>
      </c>
      <c r="B101" s="4" t="s">
        <v>245</v>
      </c>
      <c r="C101" s="9"/>
      <c r="D101" s="5" t="s">
        <v>8</v>
      </c>
      <c r="E101" s="5">
        <v>5</v>
      </c>
      <c r="F101" s="6"/>
      <c r="G101" s="6">
        <f t="shared" si="5"/>
        <v>0</v>
      </c>
      <c r="H101" s="27">
        <v>0.23</v>
      </c>
      <c r="I101" s="6">
        <f t="shared" si="3"/>
        <v>0</v>
      </c>
      <c r="J101" s="6">
        <f t="shared" si="4"/>
        <v>0</v>
      </c>
    </row>
    <row r="102" spans="1:10" ht="31.5" customHeight="1">
      <c r="F102" s="28" t="s">
        <v>256</v>
      </c>
      <c r="G102" s="21">
        <f>SUM(G6:G101)</f>
        <v>0</v>
      </c>
      <c r="H102" s="31">
        <v>0.23</v>
      </c>
      <c r="I102" s="22">
        <f>ROUND(SUM(G102*23%),2)</f>
        <v>0</v>
      </c>
      <c r="J102" s="22">
        <f t="shared" ref="J102" si="6">ROUND((G102+I102),2)</f>
        <v>0</v>
      </c>
    </row>
    <row r="108" spans="1:10" ht="66" customHeight="1">
      <c r="G108" s="37" t="s">
        <v>289</v>
      </c>
      <c r="H108" s="37"/>
      <c r="I108" s="37"/>
      <c r="J108" s="37"/>
    </row>
  </sheetData>
  <mergeCells count="2">
    <mergeCell ref="A2:J2"/>
    <mergeCell ref="G108:J108"/>
  </mergeCells>
  <phoneticPr fontId="5" type="noConversion"/>
  <pageMargins left="0.23622047244094491" right="0.23622047244094491" top="0.74803149606299213" bottom="0.74803149606299213" header="0" footer="0.11811023622047245"/>
  <pageSetup paperSize="9" scale="99" fitToHeight="0" orientation="landscape" useFirstPageNumber="1" r:id="rId1"/>
  <headerFooter scaleWithDoc="0" alignWithMargins="0">
    <oddFooter>&amp;C&amp;"Times New Roman,Normalny"&amp;12Strona &amp;P</oddFooter>
  </headerFooter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2" sqref="I22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 BIUROWE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</dc:creator>
  <cp:lastModifiedBy>Beata Czerska</cp:lastModifiedBy>
  <cp:lastPrinted>2024-06-10T13:31:07Z</cp:lastPrinted>
  <dcterms:created xsi:type="dcterms:W3CDTF">2018-02-02T08:03:23Z</dcterms:created>
  <dcterms:modified xsi:type="dcterms:W3CDTF">2024-06-10T14:17:30Z</dcterms:modified>
</cp:coreProperties>
</file>